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75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8414167020054</t>
        </is>
      </c>
      <c r="D2" t="inlineStr">
        <is>
          <t xml:space="preserve">VINO TINTO TEMPRANILLO/GRACIANO/MERLOT OCHOA 750 ML. </t>
        </is>
      </c>
      <c r="E2" t="n">
        <v>6</v>
      </c>
      <c r="F2" t="inlineStr">
        <is>
          <t>Automatico</t>
        </is>
      </c>
      <c r="G2" t="n">
        <v>0.05</v>
      </c>
      <c r="H2" t="n">
        <v>120</v>
      </c>
      <c r="I2" t="n">
        <v>6</v>
      </c>
      <c r="J2" t="n">
        <v>6</v>
      </c>
      <c r="K2" t="inlineStr">
        <is>
          <t>OCHOA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3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36</v>
      </c>
      <c r="W2">
        <f>U2/J2</f>
        <v/>
      </c>
    </row>
    <row r="3">
      <c r="A3" t="inlineStr">
        <is>
          <t>VINOS Y LICORES (MAS DE 20 GL)</t>
        </is>
      </c>
      <c r="B3" t="n">
        <v>13</v>
      </c>
      <c r="C3" t="inlineStr">
        <is>
          <t>7503030957069</t>
        </is>
      </c>
      <c r="D3" t="inlineStr">
        <is>
          <t xml:space="preserve">MEZCAL SABOR TAMBORIN  MITRE 750 ML. </t>
        </is>
      </c>
      <c r="E3" t="n">
        <v>6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6</v>
      </c>
      <c r="K3" t="inlineStr">
        <is>
          <t>MITRE</t>
        </is>
      </c>
      <c r="L3" t="n">
        <v>0</v>
      </c>
      <c r="M3" t="n">
        <v>0</v>
      </c>
      <c r="N3" t="n">
        <v>0</v>
      </c>
      <c r="O3" t="n">
        <v>0</v>
      </c>
      <c r="P3" t="n">
        <v>42</v>
      </c>
      <c r="Q3" t="n">
        <v>12</v>
      </c>
      <c r="R3" t="n">
        <v>6</v>
      </c>
      <c r="S3" t="n">
        <v>6</v>
      </c>
      <c r="T3" t="n">
        <v>5</v>
      </c>
      <c r="U3">
        <f>IF(S3&lt;=0,0, IF( E3+I3 &gt;= MAX((S3/30)*V3, S3*1.2), 0, CEILING( (MAX((S3/30)*V3, S3*1.2) - (E3+I3)) / J3, 1) * J3))</f>
        <v/>
      </c>
      <c r="V3" t="n">
        <v>36</v>
      </c>
      <c r="W3">
        <f>U3/J3</f>
        <v/>
      </c>
    </row>
    <row r="4">
      <c r="A4" t="inlineStr">
        <is>
          <t>VINOS Y LICORES (DE 13.5 A 20 GL)</t>
        </is>
      </c>
      <c r="B4" t="n">
        <v>90</v>
      </c>
      <c r="C4" t="inlineStr">
        <is>
          <t>8427558110111</t>
        </is>
      </c>
      <c r="D4" t="inlineStr">
        <is>
          <t xml:space="preserve">VINO TINTO TEMPRANILLO/MAZUELO LUIS CANAS 750 ML. </t>
        </is>
      </c>
      <c r="E4" t="n">
        <v>6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LUIS CANAS</t>
        </is>
      </c>
      <c r="L4" t="n">
        <v>0</v>
      </c>
      <c r="M4" t="n">
        <v>0</v>
      </c>
      <c r="N4" t="n">
        <v>0</v>
      </c>
      <c r="O4" t="n">
        <v>0</v>
      </c>
      <c r="P4" t="n">
        <v>6</v>
      </c>
      <c r="Q4" t="n">
        <v>5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36</v>
      </c>
      <c r="W4">
        <f>U4/J4</f>
        <v/>
      </c>
    </row>
    <row r="5">
      <c r="A5" t="inlineStr">
        <is>
          <t>VINOS Y LICORES (DE 13.5 A 20 GL)</t>
        </is>
      </c>
      <c r="B5" t="n">
        <v>90</v>
      </c>
      <c r="C5" t="inlineStr">
        <is>
          <t>663985002249</t>
        </is>
      </c>
      <c r="D5" t="inlineStr">
        <is>
          <t xml:space="preserve">VINO TINTO TEMPRANILLO EMILIO MORO 750 ML. </t>
        </is>
      </c>
      <c r="E5" t="n">
        <v>9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3</v>
      </c>
      <c r="K5" t="inlineStr">
        <is>
          <t>EMILIO MORO</t>
        </is>
      </c>
      <c r="L5" t="n">
        <v>0</v>
      </c>
      <c r="M5" t="n">
        <v>0</v>
      </c>
      <c r="N5" t="n">
        <v>0</v>
      </c>
      <c r="O5" t="n">
        <v>0</v>
      </c>
      <c r="P5" t="n">
        <v>14</v>
      </c>
      <c r="Q5" t="n">
        <v>3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VINOS Y LICORES (MENOS DE 13 GL)</t>
        </is>
      </c>
      <c r="B6" t="n">
        <v>84</v>
      </c>
      <c r="C6" t="inlineStr">
        <is>
          <t>7804320256900</t>
        </is>
      </c>
      <c r="D6" t="inlineStr">
        <is>
          <t xml:space="preserve">VINO BLANCO CHARDONNAY CASILLERO DEL DIABLO 750 ML. </t>
        </is>
      </c>
      <c r="E6" t="n">
        <v>24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CASILLERO DEL DIABLO</t>
        </is>
      </c>
      <c r="L6" t="n">
        <v>0</v>
      </c>
      <c r="M6" t="n">
        <v>0</v>
      </c>
      <c r="N6" t="n">
        <v>0</v>
      </c>
      <c r="O6" t="n">
        <v>0</v>
      </c>
      <c r="P6" t="n">
        <v>43</v>
      </c>
      <c r="Q6" t="n">
        <v>24</v>
      </c>
      <c r="R6" t="n">
        <v>0</v>
      </c>
      <c r="S6" t="n">
        <v>0</v>
      </c>
      <c r="T6" t="n">
        <v>2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VINOS Y LICORES (MAS DE 20 GL)</t>
        </is>
      </c>
      <c r="B7" t="n">
        <v>13</v>
      </c>
      <c r="C7" t="inlineStr">
        <is>
          <t>7503022398276</t>
        </is>
      </c>
      <c r="D7" t="inlineStr">
        <is>
          <t xml:space="preserve">LICOR DE AMARGO ANGOSTURA  WIND 4 750 ML.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12</v>
      </c>
      <c r="K7" t="inlineStr">
        <is>
          <t>WIND 4</t>
        </is>
      </c>
      <c r="L7" t="n">
        <v>0</v>
      </c>
      <c r="M7" t="n">
        <v>0</v>
      </c>
      <c r="N7" t="n">
        <v>0</v>
      </c>
      <c r="O7" t="n">
        <v>0</v>
      </c>
      <c r="P7" t="n">
        <v>83</v>
      </c>
      <c r="Q7" t="n">
        <v>48</v>
      </c>
      <c r="R7" t="n">
        <v>12</v>
      </c>
      <c r="S7" t="n">
        <v>12</v>
      </c>
      <c r="T7" t="n">
        <v>5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VINOS Y LICORES (MAS DE 20 GL)</t>
        </is>
      </c>
      <c r="B8" t="n">
        <v>13</v>
      </c>
      <c r="C8" t="inlineStr">
        <is>
          <t>7503016230001</t>
        </is>
      </c>
      <c r="D8" t="inlineStr">
        <is>
          <t xml:space="preserve">MEZCAL JOVEN ESPADIN-CIRIALUNO  UNION 700 ML. </t>
        </is>
      </c>
      <c r="E8" t="n">
        <v>12</v>
      </c>
      <c r="F8" t="inlineStr">
        <is>
          <t>Automatico</t>
        </is>
      </c>
      <c r="G8" t="n">
        <v>0.01</v>
      </c>
      <c r="H8" t="n">
        <v>1200</v>
      </c>
      <c r="I8" t="n">
        <v>0</v>
      </c>
      <c r="J8" t="n">
        <v>12</v>
      </c>
      <c r="K8" t="inlineStr">
        <is>
          <t>UNION</t>
        </is>
      </c>
      <c r="L8" t="n">
        <v>0</v>
      </c>
      <c r="M8" t="n">
        <v>0</v>
      </c>
      <c r="N8" t="n">
        <v>0</v>
      </c>
      <c r="O8" t="n">
        <v>0</v>
      </c>
      <c r="P8" t="n">
        <v>84</v>
      </c>
      <c r="Q8" t="n">
        <v>71</v>
      </c>
      <c r="R8" t="n">
        <v>0</v>
      </c>
      <c r="S8" t="n">
        <v>0</v>
      </c>
      <c r="T8" t="n">
        <v>6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VINOS Y LICORES (MENOS DE 13 GL)</t>
        </is>
      </c>
      <c r="B9" t="n">
        <v>84</v>
      </c>
      <c r="C9" t="inlineStr">
        <is>
          <t>5604123001101</t>
        </is>
      </c>
      <c r="D9" t="inlineStr">
        <is>
          <t xml:space="preserve">VINO TINTO BLEND FLOR DE CASTRO 750 ML. </t>
        </is>
      </c>
      <c r="E9" t="n">
        <v>6</v>
      </c>
      <c r="F9" t="inlineStr">
        <is>
          <t>Automatico</t>
        </is>
      </c>
      <c r="G9" t="n">
        <v>0.07000000000000001</v>
      </c>
      <c r="H9" t="n">
        <v>85.70999999999999</v>
      </c>
      <c r="I9" t="n">
        <v>0</v>
      </c>
      <c r="J9" t="n">
        <v>6</v>
      </c>
      <c r="K9" t="inlineStr">
        <is>
          <t>FLOR DE CASTRO</t>
        </is>
      </c>
      <c r="L9" t="n">
        <v>0</v>
      </c>
      <c r="M9" t="n">
        <v>0</v>
      </c>
      <c r="N9" t="n">
        <v>0</v>
      </c>
      <c r="O9" t="n">
        <v>0</v>
      </c>
      <c r="P9" t="n">
        <v>14</v>
      </c>
      <c r="Q9" t="n">
        <v>4</v>
      </c>
      <c r="R9" t="n">
        <v>0</v>
      </c>
      <c r="S9" t="n">
        <v>0</v>
      </c>
      <c r="T9" t="n">
        <v>1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VINOS Y LICORES (MAS DE 20 GL)</t>
        </is>
      </c>
      <c r="B10" t="n">
        <v>13</v>
      </c>
      <c r="C10" t="inlineStr">
        <is>
          <t>7501035016514</t>
        </is>
      </c>
      <c r="D10" t="inlineStr">
        <is>
          <t xml:space="preserve">TEQUILA AÑEJO CRISTALINO ORGÁNICO  RESERVA DE LA FAMILIA 700 ML. </t>
        </is>
      </c>
      <c r="E10" t="n">
        <v>3</v>
      </c>
      <c r="F10" t="inlineStr">
        <is>
          <t>Automatico</t>
        </is>
      </c>
      <c r="G10" t="n">
        <v>0.06</v>
      </c>
      <c r="H10" t="n">
        <v>50</v>
      </c>
      <c r="I10" t="n">
        <v>6</v>
      </c>
      <c r="J10" t="n">
        <v>3</v>
      </c>
      <c r="K10" t="inlineStr">
        <is>
          <t>RESERVA DE LA FAMILIA</t>
        </is>
      </c>
      <c r="L10" t="n">
        <v>0</v>
      </c>
      <c r="M10" t="n">
        <v>0</v>
      </c>
      <c r="N10" t="n">
        <v>0</v>
      </c>
      <c r="O10" t="n">
        <v>0</v>
      </c>
      <c r="P10" t="n">
        <v>28</v>
      </c>
      <c r="Q10" t="n">
        <v>17</v>
      </c>
      <c r="R10" t="n">
        <v>3</v>
      </c>
      <c r="S10" t="n">
        <v>3</v>
      </c>
      <c r="T10" t="n">
        <v>6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CERVEZA</t>
        </is>
      </c>
      <c r="B11" t="n">
        <v>114</v>
      </c>
      <c r="C11" t="inlineStr">
        <is>
          <t>7501064191091</t>
        </is>
      </c>
      <c r="D11" t="inlineStr">
        <is>
          <t xml:space="preserve">CERVEZA CLARA LAGER CORONITA 210 ML. </t>
        </is>
      </c>
      <c r="E11" t="n">
        <v>12</v>
      </c>
      <c r="F11" t="inlineStr">
        <is>
          <t>Automatico</t>
        </is>
      </c>
      <c r="G11" t="n">
        <v>0.33</v>
      </c>
      <c r="H11" t="n">
        <v>36.36</v>
      </c>
      <c r="I11" t="n">
        <v>2</v>
      </c>
      <c r="J11" t="n">
        <v>1</v>
      </c>
      <c r="K11" t="inlineStr">
        <is>
          <t>CORONITA</t>
        </is>
      </c>
      <c r="L11" t="n">
        <v>0</v>
      </c>
      <c r="M11" t="n">
        <v>0</v>
      </c>
      <c r="N11" t="n">
        <v>0</v>
      </c>
      <c r="O11" t="n">
        <v>0</v>
      </c>
      <c r="P11" t="n">
        <v>89</v>
      </c>
      <c r="Q11" t="n">
        <v>130</v>
      </c>
      <c r="R11" t="n">
        <v>6</v>
      </c>
      <c r="S11" t="n">
        <v>6</v>
      </c>
      <c r="T11" t="n">
        <v>12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TABAQUERIA IVA</t>
        </is>
      </c>
      <c r="B12" t="n">
        <v>25</v>
      </c>
      <c r="C12" t="inlineStr">
        <is>
          <t>813463011151</t>
        </is>
      </c>
      <c r="D12" t="inlineStr">
        <is>
          <t xml:space="preserve">ESTUCHE PARA PURO NEGRO XIKAR 1 PZA </t>
        </is>
      </c>
      <c r="E12" t="n">
        <v>1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1</v>
      </c>
      <c r="K12" t="inlineStr">
        <is>
          <t>XIKAR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1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TABAQUERIA IVA</t>
        </is>
      </c>
      <c r="B13" t="n">
        <v>25</v>
      </c>
      <c r="C13" t="inlineStr">
        <is>
          <t>7501045365015</t>
        </is>
      </c>
      <c r="D13" t="inlineStr">
        <is>
          <t xml:space="preserve">CIGARROS TURQUESA HEETS 10 PZA </t>
        </is>
      </c>
      <c r="E13" t="n">
        <v>1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HEETS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2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18</v>
      </c>
      <c r="W13">
        <f>U13/J13</f>
        <v/>
      </c>
    </row>
    <row r="14">
      <c r="A14" t="inlineStr">
        <is>
          <t>TABAQUERIA IVA</t>
        </is>
      </c>
      <c r="B14" t="n">
        <v>25</v>
      </c>
      <c r="C14" t="inlineStr">
        <is>
          <t>7501045364926</t>
        </is>
      </c>
      <c r="D14" t="inlineStr">
        <is>
          <t xml:space="preserve">CIGARROS BORNZE HEETS 10 PZA </t>
        </is>
      </c>
      <c r="E14" t="n">
        <v>1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HEETS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18</v>
      </c>
      <c r="W14">
        <f>U14/J14</f>
        <v/>
      </c>
    </row>
    <row r="15">
      <c r="A15" t="inlineStr">
        <is>
          <t>TABAQUERIA IVA</t>
        </is>
      </c>
      <c r="B15" t="n">
        <v>25</v>
      </c>
      <c r="C15" t="inlineStr">
        <is>
          <t>813463010673</t>
        </is>
      </c>
      <c r="D15" t="inlineStr">
        <is>
          <t xml:space="preserve">CORTADOR DE PURO AZUL CP100BL XIKAR 1 PZA </t>
        </is>
      </c>
      <c r="E15" t="n">
        <v>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XIKAR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18</v>
      </c>
      <c r="W15">
        <f>U15/J15</f>
        <v/>
      </c>
    </row>
    <row r="16">
      <c r="A16" t="inlineStr">
        <is>
          <t>TABAQUERIA IVA</t>
        </is>
      </c>
      <c r="B16" t="n">
        <v>25</v>
      </c>
      <c r="C16" t="inlineStr">
        <is>
          <t>813463010703</t>
        </is>
      </c>
      <c r="D16" t="inlineStr">
        <is>
          <t xml:space="preserve">CORTADOR ALUMINIO PLATEADO CP100SL XIKAR 1 PZA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</v>
      </c>
      <c r="K16" t="inlineStr">
        <is>
          <t>XIKAR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18</v>
      </c>
      <c r="W16">
        <f>U16/J16</f>
        <v/>
      </c>
    </row>
    <row r="17">
      <c r="A17" t="inlineStr">
        <is>
          <t>TABAQUERIA IVA</t>
        </is>
      </c>
      <c r="B17" t="n">
        <v>25</v>
      </c>
      <c r="C17" t="inlineStr">
        <is>
          <t>813463010895</t>
        </is>
      </c>
      <c r="D17" t="inlineStr">
        <is>
          <t xml:space="preserve">CORTADOR DE FIBRA DE CARBONO WH  XIKAR 1 PZA </t>
        </is>
      </c>
      <c r="E17" t="n">
        <v>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18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813463011175</t>
        </is>
      </c>
      <c r="D18" t="inlineStr">
        <is>
          <t xml:space="preserve">ESTUCHE PARA TRES PUROS NEGRO XIKAR 1 PZA </t>
        </is>
      </c>
      <c r="E18" t="n">
        <v>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XIKAR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  <row r="19">
      <c r="A19" t="inlineStr">
        <is>
          <t>TABAQUERIA IVA</t>
        </is>
      </c>
      <c r="B19" t="n">
        <v>25</v>
      </c>
      <c r="C19" t="inlineStr">
        <is>
          <t>7501045365084</t>
        </is>
      </c>
      <c r="D19" t="inlineStr">
        <is>
          <t xml:space="preserve">CIGARROS AZUL HEETS 10 PZA </t>
        </is>
      </c>
      <c r="E19" t="n">
        <v>2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HEETS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1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18</v>
      </c>
      <c r="W19">
        <f>U19/J19</f>
        <v/>
      </c>
    </row>
    <row r="20">
      <c r="A20" t="inlineStr">
        <is>
          <t>TABAQUERIA IVA</t>
        </is>
      </c>
      <c r="B20" t="n">
        <v>25</v>
      </c>
      <c r="C20" t="inlineStr">
        <is>
          <t>7501045365107</t>
        </is>
      </c>
      <c r="D20" t="inlineStr">
        <is>
          <t xml:space="preserve">CIGARROS RUSSET HEETS 10 PZA </t>
        </is>
      </c>
      <c r="E20" t="n">
        <v>2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</v>
      </c>
      <c r="K20" t="inlineStr">
        <is>
          <t>HEETS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18</v>
      </c>
      <c r="W20">
        <f>U20/J20</f>
        <v/>
      </c>
    </row>
    <row r="21">
      <c r="A21" t="inlineStr">
        <is>
          <t>TABAQUERIA IVA</t>
        </is>
      </c>
      <c r="B21" t="n">
        <v>25</v>
      </c>
      <c r="C21" t="inlineStr">
        <is>
          <t>7501045365145</t>
        </is>
      </c>
      <c r="D21" t="inlineStr">
        <is>
          <t xml:space="preserve">CIGARROS GREEN ZING HEETS 10 PZA </t>
        </is>
      </c>
      <c r="E21" t="n">
        <v>2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</v>
      </c>
      <c r="K21" t="inlineStr">
        <is>
          <t>HEETS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3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18</v>
      </c>
      <c r="W21">
        <f>U21/J21</f>
        <v/>
      </c>
    </row>
    <row r="22">
      <c r="A22" t="inlineStr">
        <is>
          <t>TABAQUERIA IVA</t>
        </is>
      </c>
      <c r="B22" t="n">
        <v>25</v>
      </c>
      <c r="C22" t="inlineStr">
        <is>
          <t>813463017269</t>
        </is>
      </c>
      <c r="D22" t="inlineStr">
        <is>
          <t xml:space="preserve">ENCENDEDOR NEGRO XIKAR 1 PZA </t>
        </is>
      </c>
      <c r="E22" t="n">
        <v>2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</v>
      </c>
      <c r="K22" t="inlineStr">
        <is>
          <t>XIKAR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18</v>
      </c>
      <c r="W22">
        <f>U22/J22</f>
        <v/>
      </c>
    </row>
    <row r="23">
      <c r="A23" t="inlineStr">
        <is>
          <t>CERVEZA</t>
        </is>
      </c>
      <c r="B23" t="n">
        <v>114</v>
      </c>
      <c r="C23" t="inlineStr">
        <is>
          <t>7501064196294</t>
        </is>
      </c>
      <c r="D23" t="inlineStr">
        <is>
          <t xml:space="preserve">CERVEZA  CLARA PILSNER MODELO ESPECIAL 355 ML. </t>
        </is>
      </c>
      <c r="E23" t="n">
        <v>8</v>
      </c>
      <c r="F23" t="inlineStr">
        <is>
          <t>Automatico</t>
        </is>
      </c>
      <c r="G23" t="n">
        <v>0.14</v>
      </c>
      <c r="H23" t="n">
        <v>57.14</v>
      </c>
      <c r="I23" t="n">
        <v>0</v>
      </c>
      <c r="J23" t="n">
        <v>1</v>
      </c>
      <c r="K23" t="inlineStr">
        <is>
          <t>MODELO ESPECIAL</t>
        </is>
      </c>
      <c r="L23" t="n">
        <v>0</v>
      </c>
      <c r="M23" t="n">
        <v>0</v>
      </c>
      <c r="N23" t="n">
        <v>0</v>
      </c>
      <c r="O23" t="n">
        <v>0</v>
      </c>
      <c r="P23" t="n">
        <v>42</v>
      </c>
      <c r="Q23" t="n">
        <v>84</v>
      </c>
      <c r="R23" t="n">
        <v>5</v>
      </c>
      <c r="S23" t="n">
        <v>5</v>
      </c>
      <c r="T23" t="n">
        <v>8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TABAQUERIA IVA</t>
        </is>
      </c>
      <c r="B24" t="n">
        <v>25</v>
      </c>
      <c r="C24" t="inlineStr">
        <is>
          <t>813463010550</t>
        </is>
      </c>
      <c r="D24" t="inlineStr">
        <is>
          <t xml:space="preserve">PONCHA PURO METAL XIKAR 1 PZA </t>
        </is>
      </c>
      <c r="E24" t="n">
        <v>2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1</v>
      </c>
      <c r="K24" t="inlineStr">
        <is>
          <t>XIKAR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TABAQUERIA IVA</t>
        </is>
      </c>
      <c r="B25" t="n">
        <v>25</v>
      </c>
      <c r="C25" t="inlineStr">
        <is>
          <t>813463011649</t>
        </is>
      </c>
      <c r="D25" t="inlineStr">
        <is>
          <t xml:space="preserve">ENCENDEDOR ROJO XIKAR 1 PZA </t>
        </is>
      </c>
      <c r="E25" t="n">
        <v>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XIKAR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VINOS Y LICORES (MENOS DE 13 GL)</t>
        </is>
      </c>
      <c r="B26" t="n">
        <v>84</v>
      </c>
      <c r="C26" t="inlineStr">
        <is>
          <t>7804320760117</t>
        </is>
      </c>
      <c r="D26" t="inlineStr">
        <is>
          <t xml:space="preserve">VINO TINTO BLEND CASILLERO DEL DIABLO 750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CASILLERO DEL DIABLO</t>
        </is>
      </c>
      <c r="L26" t="n">
        <v>0</v>
      </c>
      <c r="M26" t="n">
        <v>0</v>
      </c>
      <c r="N26" t="n">
        <v>0</v>
      </c>
      <c r="O26" t="n">
        <v>0</v>
      </c>
      <c r="P26" t="n">
        <v>25</v>
      </c>
      <c r="Q26" t="n">
        <v>15</v>
      </c>
      <c r="R26" t="n">
        <v>2</v>
      </c>
      <c r="S26" t="n">
        <v>2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VINOS Y LICORES (MAS DE 20 GL)</t>
        </is>
      </c>
      <c r="B27" t="n">
        <v>13</v>
      </c>
      <c r="C27" t="inlineStr">
        <is>
          <t>26964823967</t>
        </is>
      </c>
      <c r="D27" t="inlineStr">
        <is>
          <t xml:space="preserve">RON AÑEJO 12 AÑOS FLOR DE CAÑA 750 ML. </t>
        </is>
      </c>
      <c r="E27" t="n">
        <v>24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12</v>
      </c>
      <c r="K27" t="inlineStr">
        <is>
          <t>FLOR DE CA¿A</t>
        </is>
      </c>
      <c r="L27" t="n">
        <v>0</v>
      </c>
      <c r="M27" t="n">
        <v>0</v>
      </c>
      <c r="N27" t="n">
        <v>0</v>
      </c>
      <c r="O27" t="n">
        <v>0</v>
      </c>
      <c r="P27" t="n">
        <v>12</v>
      </c>
      <c r="Q27" t="n">
        <v>22</v>
      </c>
      <c r="R27" t="n">
        <v>2</v>
      </c>
      <c r="S27" t="n">
        <v>2</v>
      </c>
      <c r="T27" t="n">
        <v>2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TABAQUERIA IVA</t>
        </is>
      </c>
      <c r="B28" t="n">
        <v>25</v>
      </c>
      <c r="C28" t="inlineStr">
        <is>
          <t>813463016866</t>
        </is>
      </c>
      <c r="D28" t="inlineStr">
        <is>
          <t xml:space="preserve">ENCENDEDOR PLATA XIKAR 1 PZA </t>
        </is>
      </c>
      <c r="E28" t="n">
        <v>2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1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18</v>
      </c>
      <c r="W28">
        <f>U28/J28</f>
        <v/>
      </c>
    </row>
    <row r="29">
      <c r="A29" t="inlineStr">
        <is>
          <t>CERVEZA</t>
        </is>
      </c>
      <c r="B29" t="n">
        <v>114</v>
      </c>
      <c r="C29" t="inlineStr">
        <is>
          <t>7503034941484</t>
        </is>
      </c>
      <c r="D29" t="inlineStr">
        <is>
          <t xml:space="preserve">CERVEZA OBSCURA ALE VICTORIA 210 ML. </t>
        </is>
      </c>
      <c r="E29" t="n">
        <v>5</v>
      </c>
      <c r="F29" t="inlineStr">
        <is>
          <t>Automatico</t>
        </is>
      </c>
      <c r="G29" t="n">
        <v>0.05</v>
      </c>
      <c r="H29" t="n">
        <v>100</v>
      </c>
      <c r="I29" t="n">
        <v>0</v>
      </c>
      <c r="J29" t="n">
        <v>1</v>
      </c>
      <c r="K29" t="inlineStr">
        <is>
          <t>VICTORIA</t>
        </is>
      </c>
      <c r="L29" t="n">
        <v>0</v>
      </c>
      <c r="M29" t="n">
        <v>0</v>
      </c>
      <c r="N29" t="n">
        <v>0</v>
      </c>
      <c r="O29" t="n">
        <v>0</v>
      </c>
      <c r="P29" t="n">
        <v>33</v>
      </c>
      <c r="Q29" t="n">
        <v>38</v>
      </c>
      <c r="R29" t="n">
        <v>3</v>
      </c>
      <c r="S29" t="n">
        <v>3</v>
      </c>
      <c r="T29" t="n">
        <v>3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VINOS Y LICORES (MAS DE 20 GL)</t>
        </is>
      </c>
      <c r="B30" t="n">
        <v>13</v>
      </c>
      <c r="C30" t="inlineStr">
        <is>
          <t>7503023578943</t>
        </is>
      </c>
      <c r="D30" t="inlineStr">
        <is>
          <t xml:space="preserve">BRANDY SOLERA RESERVADA  AZTECA DE ORO 700 ML. </t>
        </is>
      </c>
      <c r="E30" t="n">
        <v>12</v>
      </c>
      <c r="F30" t="inlineStr">
        <is>
          <t>Automatico</t>
        </is>
      </c>
      <c r="G30" t="n">
        <v>0.08</v>
      </c>
      <c r="H30" t="n">
        <v>150</v>
      </c>
      <c r="I30" t="n">
        <v>0</v>
      </c>
      <c r="J30" t="n">
        <v>12</v>
      </c>
      <c r="K30" t="inlineStr">
        <is>
          <t>AZTECA DE ORO</t>
        </is>
      </c>
      <c r="L30" t="n">
        <v>0</v>
      </c>
      <c r="M30" t="n">
        <v>0</v>
      </c>
      <c r="N30" t="n">
        <v>0</v>
      </c>
      <c r="O30" t="n">
        <v>0</v>
      </c>
      <c r="P30" t="n">
        <v>76</v>
      </c>
      <c r="Q30" t="n">
        <v>61</v>
      </c>
      <c r="R30" t="n">
        <v>13</v>
      </c>
      <c r="S30" t="n">
        <v>14</v>
      </c>
      <c r="T30" t="n">
        <v>10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VINOS Y LICORES (MAS DE 20 GL)</t>
        </is>
      </c>
      <c r="B31" t="n">
        <v>13</v>
      </c>
      <c r="C31" t="inlineStr">
        <is>
          <t>749787093088</t>
        </is>
      </c>
      <c r="D31" t="inlineStr">
        <is>
          <t xml:space="preserve">TEQUILA CRISTALINO EXTRA AÑEJO 100%AGAVE ETERNO CENTINELA 3 LT. </t>
        </is>
      </c>
      <c r="E31" t="n">
        <v>2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CENTINELA</t>
        </is>
      </c>
      <c r="L31" t="n">
        <v>0</v>
      </c>
      <c r="M31" t="n">
        <v>0</v>
      </c>
      <c r="N31" t="n">
        <v>0</v>
      </c>
      <c r="O31" t="n">
        <v>0</v>
      </c>
      <c r="P31" t="n">
        <v>4</v>
      </c>
      <c r="Q31" t="n">
        <v>2</v>
      </c>
      <c r="R31" t="n">
        <v>1</v>
      </c>
      <c r="S31" t="n">
        <v>1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36</v>
      </c>
      <c r="W31">
        <f>U31/J31</f>
        <v/>
      </c>
    </row>
    <row r="32">
      <c r="A32" t="inlineStr">
        <is>
          <t>TABAQUERIA IVA</t>
        </is>
      </c>
      <c r="B32" t="n">
        <v>25</v>
      </c>
      <c r="C32" t="inlineStr">
        <is>
          <t>813463016835</t>
        </is>
      </c>
      <c r="D32" t="inlineStr">
        <is>
          <t xml:space="preserve">ENCENDEDOR NEGRO XIKAR 1 PZA </t>
        </is>
      </c>
      <c r="E32" t="n">
        <v>3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</v>
      </c>
      <c r="K32" t="inlineStr">
        <is>
          <t>XIKAR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18</v>
      </c>
      <c r="W32">
        <f>U32/J32</f>
        <v/>
      </c>
    </row>
    <row r="33">
      <c r="A33" t="inlineStr">
        <is>
          <t>TABAQUERIA IVA</t>
        </is>
      </c>
      <c r="B33" t="n">
        <v>25</v>
      </c>
      <c r="C33" t="inlineStr">
        <is>
          <t>813463010543</t>
        </is>
      </c>
      <c r="D33" t="inlineStr">
        <is>
          <t xml:space="preserve">PONCHA PURO NEGRO XIKAR 1 PZA </t>
        </is>
      </c>
      <c r="E33" t="n">
        <v>3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</v>
      </c>
      <c r="K33" t="inlineStr">
        <is>
          <t>XIKAR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36</v>
      </c>
      <c r="W33">
        <f>U33/J33</f>
        <v/>
      </c>
    </row>
    <row r="34">
      <c r="A34" t="inlineStr">
        <is>
          <t>TABAQUERIA IVA</t>
        </is>
      </c>
      <c r="B34" t="n">
        <v>25</v>
      </c>
      <c r="C34" t="inlineStr">
        <is>
          <t>7501045365091</t>
        </is>
      </c>
      <c r="D34" t="inlineStr">
        <is>
          <t xml:space="preserve">CIGARROS MORADO HEETS 10 PZA </t>
        </is>
      </c>
      <c r="E34" t="n">
        <v>3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HEETS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18</v>
      </c>
      <c r="W34">
        <f>U34/J34</f>
        <v/>
      </c>
    </row>
    <row r="35">
      <c r="A35" t="inlineStr">
        <is>
          <t>VINOS Y LICORES (MAS DE 20 GL)</t>
        </is>
      </c>
      <c r="B35" t="n">
        <v>13</v>
      </c>
      <c r="C35" t="inlineStr">
        <is>
          <t>7501079401499</t>
        </is>
      </c>
      <c r="D35" t="inlineStr">
        <is>
          <t xml:space="preserve">TEQUILA EXTRA AÑEJO 100% AGAVE 7 AÑOS GRAN ORENDAIN 750 ML. </t>
        </is>
      </c>
      <c r="E35" t="n">
        <v>3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GRAN ORENDAIN</t>
        </is>
      </c>
      <c r="L35" t="n">
        <v>0</v>
      </c>
      <c r="M35" t="n">
        <v>0</v>
      </c>
      <c r="N35" t="n">
        <v>0</v>
      </c>
      <c r="O35" t="n">
        <v>0</v>
      </c>
      <c r="P35" t="n">
        <v>5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36</v>
      </c>
      <c r="W35">
        <f>U35/J35</f>
        <v/>
      </c>
    </row>
    <row r="36">
      <c r="A36" t="inlineStr">
        <is>
          <t>VINOS Y LICORES (DE 13.5 A 20 GL)</t>
        </is>
      </c>
      <c r="B36" t="n">
        <v>90</v>
      </c>
      <c r="C36" t="inlineStr">
        <is>
          <t>681425014010</t>
        </is>
      </c>
      <c r="D36" t="inlineStr">
        <is>
          <t xml:space="preserve">LICOR DE FRUTAS CON VODKA  RATED 750 ML. </t>
        </is>
      </c>
      <c r="E36" t="n">
        <v>12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RATED</t>
        </is>
      </c>
      <c r="L36" t="n">
        <v>0</v>
      </c>
      <c r="M36" t="n">
        <v>0</v>
      </c>
      <c r="N36" t="n">
        <v>0</v>
      </c>
      <c r="O36" t="n">
        <v>0</v>
      </c>
      <c r="P36" t="n">
        <v>10</v>
      </c>
      <c r="Q36" t="n">
        <v>10</v>
      </c>
      <c r="R36" t="n">
        <v>3</v>
      </c>
      <c r="S36" t="n">
        <v>3</v>
      </c>
      <c r="T36" t="n">
        <v>1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VINOS Y LICORES (MENOS DE 13 GL)</t>
        </is>
      </c>
      <c r="B37" t="n">
        <v>84</v>
      </c>
      <c r="C37" t="inlineStr">
        <is>
          <t>8437003818745</t>
        </is>
      </c>
      <c r="D37" t="inlineStr">
        <is>
          <t xml:space="preserve">VINO TINTO TEMPRANILLO MIROS DE RIBERA 750 ML. </t>
        </is>
      </c>
      <c r="E37" t="n">
        <v>3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MIROS DE RIBERA</t>
        </is>
      </c>
      <c r="L37" t="n">
        <v>0</v>
      </c>
      <c r="M37" t="n">
        <v>0</v>
      </c>
      <c r="N37" t="n">
        <v>0</v>
      </c>
      <c r="O37" t="n">
        <v>0</v>
      </c>
      <c r="P37" t="n">
        <v>1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36</v>
      </c>
      <c r="W37">
        <f>U37/J37</f>
        <v/>
      </c>
    </row>
    <row r="38">
      <c r="A38" t="inlineStr">
        <is>
          <t>VINOS Y LICORES (MENOS DE 13 GL)</t>
        </is>
      </c>
      <c r="B38" t="n">
        <v>84</v>
      </c>
      <c r="C38" t="inlineStr">
        <is>
          <t>3185370000038</t>
        </is>
      </c>
      <c r="D38" t="inlineStr">
        <is>
          <t xml:space="preserve">CHAMPAGNE PINOT NOIR/MEUNIER/CHARDONNAY MOET &amp; CHANDON 1500 ML. </t>
        </is>
      </c>
      <c r="E38" t="n">
        <v>3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3</v>
      </c>
      <c r="K38" t="inlineStr">
        <is>
          <t>MOET &amp; CHANDON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1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36</v>
      </c>
      <c r="W38">
        <f>U38/J38</f>
        <v/>
      </c>
    </row>
    <row r="39">
      <c r="A39" t="inlineStr">
        <is>
          <t>TABAQUERIA IVA</t>
        </is>
      </c>
      <c r="B39" t="n">
        <v>25</v>
      </c>
      <c r="C39" t="inlineStr">
        <is>
          <t>813463010567</t>
        </is>
      </c>
      <c r="D39" t="inlineStr">
        <is>
          <t xml:space="preserve">PONCHA PURO PLATA XIKAR 1 PZA </t>
        </is>
      </c>
      <c r="E39" t="n">
        <v>3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</v>
      </c>
      <c r="K39" t="inlineStr">
        <is>
          <t>XIKAR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TABAQUERIA IVA</t>
        </is>
      </c>
      <c r="B40" t="n">
        <v>25</v>
      </c>
      <c r="C40" t="inlineStr">
        <is>
          <t>813463010697</t>
        </is>
      </c>
      <c r="D40" t="inlineStr">
        <is>
          <t xml:space="preserve">CORTADOR DE PURO ROJO CP100RD XIKAR 1 PZA </t>
        </is>
      </c>
      <c r="E40" t="n">
        <v>3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</v>
      </c>
      <c r="K40" t="inlineStr">
        <is>
          <t>XIKAR</t>
        </is>
      </c>
      <c r="L40" t="n">
        <v>0</v>
      </c>
      <c r="M40" t="n">
        <v>0</v>
      </c>
      <c r="N40" t="n">
        <v>0</v>
      </c>
      <c r="O40" t="n">
        <v>0</v>
      </c>
      <c r="P40" t="n">
        <v>1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18</v>
      </c>
      <c r="W40">
        <f>U40/J40</f>
        <v/>
      </c>
    </row>
    <row r="41">
      <c r="A41" t="inlineStr">
        <is>
          <t>TABAQUERIA IVA</t>
        </is>
      </c>
      <c r="B41" t="n">
        <v>25</v>
      </c>
      <c r="C41" t="inlineStr">
        <is>
          <t>813463010888</t>
        </is>
      </c>
      <c r="D41" t="inlineStr">
        <is>
          <t xml:space="preserve">CORTADOR DE FIBRA DE CARBONO SL  XIKAR 1 PZA </t>
        </is>
      </c>
      <c r="E41" t="n">
        <v>3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XIKAR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18</v>
      </c>
      <c r="W41">
        <f>U41/J41</f>
        <v/>
      </c>
    </row>
    <row r="42">
      <c r="A42" t="inlineStr">
        <is>
          <t>TABAQUERIA IVA</t>
        </is>
      </c>
      <c r="B42" t="n">
        <v>25</v>
      </c>
      <c r="C42" t="inlineStr">
        <is>
          <t>813463011168</t>
        </is>
      </c>
      <c r="D42" t="inlineStr">
        <is>
          <t xml:space="preserve">ESTUCHE PARA PURO CAFE XIKAR 1 PZA </t>
        </is>
      </c>
      <c r="E42" t="n">
        <v>3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</v>
      </c>
      <c r="K42" t="inlineStr">
        <is>
          <t>XIKAR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36</v>
      </c>
      <c r="W42">
        <f>U42/J42</f>
        <v/>
      </c>
    </row>
    <row r="43">
      <c r="A43" t="inlineStr">
        <is>
          <t>TABAQUERIA IVA</t>
        </is>
      </c>
      <c r="B43" t="n">
        <v>25</v>
      </c>
      <c r="C43" t="inlineStr">
        <is>
          <t>813463011182</t>
        </is>
      </c>
      <c r="D43" t="inlineStr">
        <is>
          <t xml:space="preserve">ESTUCHE PARA TRES PUROS CAFE XIKAR 1 PZA </t>
        </is>
      </c>
      <c r="E43" t="n">
        <v>3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</v>
      </c>
      <c r="K43" t="inlineStr">
        <is>
          <t>XIKAR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36</v>
      </c>
      <c r="W43">
        <f>U43/J43</f>
        <v/>
      </c>
    </row>
    <row r="44">
      <c r="A44" t="inlineStr">
        <is>
          <t>TABAQUERIA IVA</t>
        </is>
      </c>
      <c r="B44" t="n">
        <v>25</v>
      </c>
      <c r="C44" t="inlineStr">
        <is>
          <t>813463018259</t>
        </is>
      </c>
      <c r="D44" t="inlineStr">
        <is>
          <t xml:space="preserve">ENCENDEDOR AZUL XIKAR 1 PZA </t>
        </is>
      </c>
      <c r="E44" t="n">
        <v>3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1</v>
      </c>
      <c r="K44" t="inlineStr">
        <is>
          <t>XIKAR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18</v>
      </c>
      <c r="W44">
        <f>U44/J44</f>
        <v/>
      </c>
    </row>
    <row r="45">
      <c r="A45" t="inlineStr">
        <is>
          <t>VINOS Y LICORES (MAS DE 20 GL)</t>
        </is>
      </c>
      <c r="B45" t="n">
        <v>13</v>
      </c>
      <c r="C45" t="inlineStr">
        <is>
          <t>3024480002191</t>
        </is>
      </c>
      <c r="D45" t="inlineStr">
        <is>
          <t xml:space="preserve">COGNAC LOUIS XIII  REMY MARTIN 700 ML. </t>
        </is>
      </c>
      <c r="E45" t="n">
        <v>3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</v>
      </c>
      <c r="K45" t="inlineStr">
        <is>
          <t>REMY MARTIN</t>
        </is>
      </c>
      <c r="L45" t="n">
        <v>0</v>
      </c>
      <c r="M45" t="n">
        <v>0</v>
      </c>
      <c r="N45" t="n">
        <v>0</v>
      </c>
      <c r="O45" t="n">
        <v>0</v>
      </c>
      <c r="P45" t="n">
        <v>1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VINOS Y LICORES (MAS DE 20 GL)</t>
        </is>
      </c>
      <c r="B46" t="n">
        <v>13</v>
      </c>
      <c r="C46" t="inlineStr">
        <is>
          <t>5010314309114</t>
        </is>
      </c>
      <c r="D46" t="inlineStr">
        <is>
          <t xml:space="preserve">WHISKY SINGLE MALT ESCOCES 21 AÑOS HIGHLAND PARK 700 ML. </t>
        </is>
      </c>
      <c r="E46" t="n">
        <v>3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3</v>
      </c>
      <c r="K46" t="inlineStr">
        <is>
          <t>HIGHLAND PARK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(MAS DE 20 GL)</t>
        </is>
      </c>
      <c r="B47" t="n">
        <v>13</v>
      </c>
      <c r="C47" t="inlineStr">
        <is>
          <t>8410113000224</t>
        </is>
      </c>
      <c r="D47" t="inlineStr">
        <is>
          <t xml:space="preserve">BRANDY 10 AÑOS TORRES 3000 ML. </t>
        </is>
      </c>
      <c r="E47" t="n">
        <v>3</v>
      </c>
      <c r="F47" t="inlineStr">
        <is>
          <t>Automatico</t>
        </is>
      </c>
      <c r="G47" t="n">
        <v>0</v>
      </c>
      <c r="H47" t="n">
        <v>0</v>
      </c>
      <c r="I47" t="n">
        <v>2</v>
      </c>
      <c r="J47" t="n">
        <v>1</v>
      </c>
      <c r="K47" t="inlineStr">
        <is>
          <t>TORRES</t>
        </is>
      </c>
      <c r="L47" t="n">
        <v>0</v>
      </c>
      <c r="M47" t="n">
        <v>0</v>
      </c>
      <c r="N47" t="n">
        <v>0</v>
      </c>
      <c r="O47" t="n">
        <v>0</v>
      </c>
      <c r="P47" t="n">
        <v>2</v>
      </c>
      <c r="Q47" t="n">
        <v>2</v>
      </c>
      <c r="R47" t="n">
        <v>0</v>
      </c>
      <c r="S47" t="n">
        <v>0</v>
      </c>
      <c r="T47" t="n">
        <v>1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VINOS Y LICORES (MAS DE 20 GL)</t>
        </is>
      </c>
      <c r="B48" t="n">
        <v>13</v>
      </c>
      <c r="C48" t="inlineStr">
        <is>
          <t>8411183199061</t>
        </is>
      </c>
      <c r="D48" t="inlineStr">
        <is>
          <t xml:space="preserve">ANIS DULCE  LAS CADENAS 750 ML. </t>
        </is>
      </c>
      <c r="E48" t="n">
        <v>12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12</v>
      </c>
      <c r="K48" t="inlineStr">
        <is>
          <t>LAS CADENAS</t>
        </is>
      </c>
      <c r="L48" t="n">
        <v>0</v>
      </c>
      <c r="M48" t="n">
        <v>0</v>
      </c>
      <c r="N48" t="n">
        <v>0</v>
      </c>
      <c r="O48" t="n">
        <v>0</v>
      </c>
      <c r="P48" t="n">
        <v>29</v>
      </c>
      <c r="Q48" t="n">
        <v>36</v>
      </c>
      <c r="R48" t="n">
        <v>3</v>
      </c>
      <c r="S48" t="n">
        <v>3</v>
      </c>
      <c r="T48" t="n">
        <v>6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VINOS Y LICORES (MAS DE 20 GL)</t>
        </is>
      </c>
      <c r="B49" t="n">
        <v>13</v>
      </c>
      <c r="C49" t="inlineStr">
        <is>
          <t>7503000677034</t>
        </is>
      </c>
      <c r="D49" t="inlineStr">
        <is>
          <t xml:space="preserve">TEQUILA REPOSADO 100% AGAVE  CORRALEJO 3 LT. </t>
        </is>
      </c>
      <c r="E49" t="n">
        <v>4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</v>
      </c>
      <c r="K49" t="inlineStr">
        <is>
          <t>CORRALEJO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5</v>
      </c>
      <c r="R49" t="n">
        <v>0</v>
      </c>
      <c r="S49" t="n">
        <v>0</v>
      </c>
      <c r="T49" t="n">
        <v>2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VINOS Y LICORES (MENOS DE 13 GL)</t>
        </is>
      </c>
      <c r="B50" t="n">
        <v>84</v>
      </c>
      <c r="C50" t="inlineStr">
        <is>
          <t>7501053646823</t>
        </is>
      </c>
      <c r="D50" t="inlineStr">
        <is>
          <t xml:space="preserve">VINO TINTO MALBEC L.A. CETTO 4000 ML. </t>
        </is>
      </c>
      <c r="E50" t="n">
        <v>4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2</v>
      </c>
      <c r="K50" t="inlineStr">
        <is>
          <t>L.A. CETTO</t>
        </is>
      </c>
      <c r="L50" t="n">
        <v>0</v>
      </c>
      <c r="M50" t="n">
        <v>0</v>
      </c>
      <c r="N50" t="n">
        <v>0</v>
      </c>
      <c r="O50" t="n">
        <v>0</v>
      </c>
      <c r="P50" t="n">
        <v>4</v>
      </c>
      <c r="Q50" t="n">
        <v>6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BEBIDAS ALCOHOLICAS</t>
        </is>
      </c>
      <c r="B51" t="n">
        <v>319</v>
      </c>
      <c r="C51" t="inlineStr">
        <is>
          <t>7503032704029</t>
        </is>
      </c>
      <c r="D51" t="inlineStr">
        <is>
          <t xml:space="preserve">GIN TONIC ROSE EXPRESS 8 PACK BEEX DRINKS 355 ML. </t>
        </is>
      </c>
      <c r="E51" t="n">
        <v>4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</v>
      </c>
      <c r="K51" t="inlineStr">
        <is>
          <t>BEEX DRINKS</t>
        </is>
      </c>
      <c r="L51" t="n">
        <v>0</v>
      </c>
      <c r="M51" t="n">
        <v>0</v>
      </c>
      <c r="N51" t="n">
        <v>0</v>
      </c>
      <c r="O51" t="n">
        <v>0</v>
      </c>
      <c r="P51" t="n">
        <v>6</v>
      </c>
      <c r="Q51" t="n">
        <v>22</v>
      </c>
      <c r="R51" t="n">
        <v>0</v>
      </c>
      <c r="S51" t="n">
        <v>0</v>
      </c>
      <c r="T51" t="n">
        <v>3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TABAQUERIA IVA</t>
        </is>
      </c>
      <c r="B52" t="n">
        <v>25</v>
      </c>
      <c r="C52" t="inlineStr">
        <is>
          <t>813463010710</t>
        </is>
      </c>
      <c r="D52" t="inlineStr">
        <is>
          <t xml:space="preserve">CORTADOR DE PURO TITANIO CP100TI XIKAR 1 PZA </t>
        </is>
      </c>
      <c r="E52" t="n">
        <v>4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1</v>
      </c>
      <c r="K52" t="inlineStr">
        <is>
          <t>XIKAR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18</v>
      </c>
      <c r="W52">
        <f>U52/J52</f>
        <v/>
      </c>
    </row>
    <row r="53">
      <c r="A53" t="inlineStr">
        <is>
          <t>CERVEZA</t>
        </is>
      </c>
      <c r="B53" t="n">
        <v>114</v>
      </c>
      <c r="C53" t="inlineStr">
        <is>
          <t>52300025450</t>
        </is>
      </c>
      <c r="D53" t="inlineStr">
        <is>
          <t xml:space="preserve">BEBIDA DE MALTA NO ALCOHÓLICA MALTA OLD MILWAUKEE 355 ML. </t>
        </is>
      </c>
      <c r="E53" t="n">
        <v>5</v>
      </c>
      <c r="F53" t="inlineStr">
        <is>
          <t>Automatico</t>
        </is>
      </c>
      <c r="G53" t="n">
        <v>0.21</v>
      </c>
      <c r="H53" t="n">
        <v>23.8</v>
      </c>
      <c r="I53" t="n">
        <v>3</v>
      </c>
      <c r="J53" t="n">
        <v>1</v>
      </c>
      <c r="K53" t="inlineStr">
        <is>
          <t>OLD MILWAUKEE</t>
        </is>
      </c>
      <c r="L53" t="n">
        <v>12.19047619047619</v>
      </c>
      <c r="M53" t="n">
        <v>2.56</v>
      </c>
      <c r="N53" t="n">
        <v>0</v>
      </c>
      <c r="O53" t="n">
        <v>0</v>
      </c>
      <c r="P53" t="n">
        <v>21</v>
      </c>
      <c r="Q53" t="n">
        <v>35</v>
      </c>
      <c r="R53" t="n">
        <v>4</v>
      </c>
      <c r="S53" t="n">
        <v>4</v>
      </c>
      <c r="T53" t="n">
        <v>2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5013967003972</t>
        </is>
      </c>
      <c r="D54" t="inlineStr">
        <is>
          <t xml:space="preserve">WHISKY BLENDED ESCOCES FINEST JOHN BARR 750 ML. </t>
        </is>
      </c>
      <c r="E54" t="n">
        <v>24</v>
      </c>
      <c r="F54" t="inlineStr">
        <is>
          <t>Automatico</t>
        </is>
      </c>
      <c r="G54" t="n">
        <v>0.12</v>
      </c>
      <c r="H54" t="n">
        <v>200</v>
      </c>
      <c r="I54" t="n">
        <v>0</v>
      </c>
      <c r="J54" t="n">
        <v>12</v>
      </c>
      <c r="K54" t="inlineStr">
        <is>
          <t>JOHN BARR</t>
        </is>
      </c>
      <c r="L54" t="n">
        <v>0</v>
      </c>
      <c r="M54" t="n">
        <v>0</v>
      </c>
      <c r="N54" t="n">
        <v>0</v>
      </c>
      <c r="O54" t="n">
        <v>0</v>
      </c>
      <c r="P54" t="n">
        <v>54</v>
      </c>
      <c r="Q54" t="n">
        <v>47</v>
      </c>
      <c r="R54" t="n">
        <v>4</v>
      </c>
      <c r="S54" t="n">
        <v>4</v>
      </c>
      <c r="T54" t="n">
        <v>9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VINOS Y LICORES (MENOS DE 13 GL)</t>
        </is>
      </c>
      <c r="B55" t="n">
        <v>84</v>
      </c>
      <c r="C55" t="inlineStr">
        <is>
          <t>85200000692</t>
        </is>
      </c>
      <c r="D55" t="inlineStr">
        <is>
          <t xml:space="preserve">VINO BLANCO PINOT GRIGIO SUTTER HOME 750 ML. </t>
        </is>
      </c>
      <c r="E55" t="n">
        <v>24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12</v>
      </c>
      <c r="K55" t="inlineStr">
        <is>
          <t>SUTTER HOME</t>
        </is>
      </c>
      <c r="L55" t="n">
        <v>0</v>
      </c>
      <c r="M55" t="n">
        <v>0</v>
      </c>
      <c r="N55" t="n">
        <v>0</v>
      </c>
      <c r="O55" t="n">
        <v>0</v>
      </c>
      <c r="P55" t="n">
        <v>21</v>
      </c>
      <c r="Q55" t="n">
        <v>4</v>
      </c>
      <c r="R55" t="n">
        <v>4</v>
      </c>
      <c r="S55" t="n">
        <v>4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CERVEZA</t>
        </is>
      </c>
      <c r="B56" t="n">
        <v>114</v>
      </c>
      <c r="C56" t="inlineStr">
        <is>
          <t>7501049999285</t>
        </is>
      </c>
      <c r="D56" t="inlineStr">
        <is>
          <t xml:space="preserve">CERVEZA  CLARA PILSNER HEINEKEN 355 ML. </t>
        </is>
      </c>
      <c r="E56" t="n">
        <v>5</v>
      </c>
      <c r="F56" t="inlineStr">
        <is>
          <t>Automatico</t>
        </is>
      </c>
      <c r="G56" t="n">
        <v>0.29</v>
      </c>
      <c r="H56" t="n">
        <v>17.24</v>
      </c>
      <c r="I56" t="n">
        <v>3</v>
      </c>
      <c r="J56" t="n">
        <v>1</v>
      </c>
      <c r="K56" t="inlineStr">
        <is>
          <t>HEINEKEN</t>
        </is>
      </c>
      <c r="L56" t="n">
        <v>18.75862068965517</v>
      </c>
      <c r="M56" t="n">
        <v>5.44</v>
      </c>
      <c r="N56" t="n">
        <v>8.413793103448274</v>
      </c>
      <c r="O56" t="n">
        <v>2.44</v>
      </c>
      <c r="P56" t="n">
        <v>161</v>
      </c>
      <c r="Q56" t="n">
        <v>57</v>
      </c>
      <c r="R56" t="n">
        <v>12</v>
      </c>
      <c r="S56" t="n">
        <v>15</v>
      </c>
      <c r="T56" t="n">
        <v>14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BEBIDAS ALCOHOLICAS</t>
        </is>
      </c>
      <c r="B57" t="n">
        <v>319</v>
      </c>
      <c r="C57" t="inlineStr">
        <is>
          <t>7501053670545</t>
        </is>
      </c>
      <c r="D57" t="inlineStr">
        <is>
          <t xml:space="preserve">BEBIDA PREPARADA CON VINO TROPICAL KIWI  VIÑA REAL 400 ML. </t>
        </is>
      </c>
      <c r="E57" t="n">
        <v>18</v>
      </c>
      <c r="F57" t="inlineStr">
        <is>
          <t>Automatico</t>
        </is>
      </c>
      <c r="G57" t="n">
        <v>0.07000000000000001</v>
      </c>
      <c r="H57" t="n">
        <v>257.14</v>
      </c>
      <c r="I57" t="n">
        <v>0</v>
      </c>
      <c r="J57" t="n">
        <v>18</v>
      </c>
      <c r="K57" t="inlineStr">
        <is>
          <t>VI¿A REAL</t>
        </is>
      </c>
      <c r="L57" t="n">
        <v>0</v>
      </c>
      <c r="M57" t="n">
        <v>0</v>
      </c>
      <c r="N57" t="n">
        <v>0</v>
      </c>
      <c r="O57" t="n">
        <v>0</v>
      </c>
      <c r="P57" t="n">
        <v>115</v>
      </c>
      <c r="Q57" t="n">
        <v>123</v>
      </c>
      <c r="R57" t="n">
        <v>1</v>
      </c>
      <c r="S57" t="n">
        <v>3</v>
      </c>
      <c r="T57" t="n">
        <v>5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VINOS Y LICORES (MAS DE 20 GL)</t>
        </is>
      </c>
      <c r="B58" t="n">
        <v>13</v>
      </c>
      <c r="C58" t="inlineStr">
        <is>
          <t>7501035010819</t>
        </is>
      </c>
      <c r="D58" t="inlineStr">
        <is>
          <t xml:space="preserve">TEQUILA EXTRA AÑEJO 100% AGAVE  RESERVA DE LA FAMILIA 2.5 LT. </t>
        </is>
      </c>
      <c r="E58" t="n">
        <v>5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RESERVA DE LA FAMILIA</t>
        </is>
      </c>
      <c r="L58" t="n">
        <v>0</v>
      </c>
      <c r="M58" t="n">
        <v>0</v>
      </c>
      <c r="N58" t="n">
        <v>0</v>
      </c>
      <c r="O58" t="n">
        <v>0</v>
      </c>
      <c r="P58" t="n">
        <v>1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757509033427</t>
        </is>
      </c>
      <c r="D59" t="inlineStr">
        <is>
          <t xml:space="preserve">WHISKY BLENDED ESCOCES  BLACK JACK 1750 ML. </t>
        </is>
      </c>
      <c r="E59" t="n">
        <v>12</v>
      </c>
      <c r="F59" t="inlineStr">
        <is>
          <t>Automatico</t>
        </is>
      </c>
      <c r="G59" t="n">
        <v>0.07000000000000001</v>
      </c>
      <c r="H59" t="n">
        <v>171.42</v>
      </c>
      <c r="I59" t="n">
        <v>0</v>
      </c>
      <c r="J59" t="n">
        <v>6</v>
      </c>
      <c r="K59" t="inlineStr">
        <is>
          <t>BLACK JACK</t>
        </is>
      </c>
      <c r="L59" t="n">
        <v>0</v>
      </c>
      <c r="M59" t="n">
        <v>0</v>
      </c>
      <c r="N59" t="n">
        <v>0</v>
      </c>
      <c r="O59" t="n">
        <v>0</v>
      </c>
      <c r="P59" t="n">
        <v>54</v>
      </c>
      <c r="Q59" t="n">
        <v>19</v>
      </c>
      <c r="R59" t="n">
        <v>2</v>
      </c>
      <c r="S59" t="n">
        <v>4</v>
      </c>
      <c r="T59" t="n">
        <v>3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CERVEZA</t>
        </is>
      </c>
      <c r="B60" t="n">
        <v>114</v>
      </c>
      <c r="C60" t="inlineStr">
        <is>
          <t>7501064120268</t>
        </is>
      </c>
      <c r="D60" t="inlineStr">
        <is>
          <t xml:space="preserve">CERVEZA CLARA PILSNER MODELO ESPECIAL 355 ML. </t>
        </is>
      </c>
      <c r="E60" t="n">
        <v>12</v>
      </c>
      <c r="F60" t="inlineStr">
        <is>
          <t>Automatico</t>
        </is>
      </c>
      <c r="G60" t="n">
        <v>0.2</v>
      </c>
      <c r="H60" t="n">
        <v>60</v>
      </c>
      <c r="I60" t="n">
        <v>0</v>
      </c>
      <c r="J60" t="n">
        <v>2</v>
      </c>
      <c r="K60" t="inlineStr">
        <is>
          <t>MODELO ESPECIAL</t>
        </is>
      </c>
      <c r="L60" t="n">
        <v>0</v>
      </c>
      <c r="M60" t="n">
        <v>0</v>
      </c>
      <c r="N60" t="n">
        <v>0</v>
      </c>
      <c r="O60" t="n">
        <v>0</v>
      </c>
      <c r="P60" t="n">
        <v>113</v>
      </c>
      <c r="Q60" t="n">
        <v>37</v>
      </c>
      <c r="R60" t="n">
        <v>9</v>
      </c>
      <c r="S60" t="n">
        <v>9</v>
      </c>
      <c r="T60" t="n">
        <v>20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VINOS Y LICORES (DE 13.5 A 20 GL)</t>
        </is>
      </c>
      <c r="B61" t="n">
        <v>90</v>
      </c>
      <c r="C61" t="inlineStr">
        <is>
          <t>8425961600007</t>
        </is>
      </c>
      <c r="D61" t="inlineStr">
        <is>
          <t xml:space="preserve">VINO TINTO CABERNET SAUVIGNON ENATE 750 ML.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ENATE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3</v>
      </c>
      <c r="R61" t="n">
        <v>0</v>
      </c>
      <c r="S61" t="n">
        <v>0</v>
      </c>
      <c r="T61" t="n">
        <v>3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VINOS Y LICORES (MENOS DE 13 GL)</t>
        </is>
      </c>
      <c r="B62" t="n">
        <v>84</v>
      </c>
      <c r="C62" t="inlineStr">
        <is>
          <t>3507110013762</t>
        </is>
      </c>
      <c r="D62" t="inlineStr">
        <is>
          <t xml:space="preserve">VINO ROSADO CABERNET FRANC PRE CLOS 750 ML.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PRE CLOS</t>
        </is>
      </c>
      <c r="L62" t="n">
        <v>0</v>
      </c>
      <c r="M62" t="n">
        <v>0</v>
      </c>
      <c r="N62" t="n">
        <v>0</v>
      </c>
      <c r="O62" t="n">
        <v>0</v>
      </c>
      <c r="P62" t="n">
        <v>12</v>
      </c>
      <c r="Q62" t="n">
        <v>24</v>
      </c>
      <c r="R62" t="n">
        <v>0</v>
      </c>
      <c r="S62" t="n">
        <v>0</v>
      </c>
      <c r="T62" t="n">
        <v>4</v>
      </c>
      <c r="U62">
        <f>IF(S62&lt;=0,0, IF( E62+I62 &gt;= MAX((S62/30)*V62, S62*1.2), 0, CEILING( (MAX((S62/30)*V62, S62*1.2) - (E62+I62)) / J62, 1) * J62))</f>
        <v/>
      </c>
      <c r="V62" t="n">
        <v>36</v>
      </c>
      <c r="W62">
        <f>U62/J62</f>
        <v/>
      </c>
    </row>
    <row r="63">
      <c r="A63" t="inlineStr">
        <is>
          <t>TABAQUERIA IVA</t>
        </is>
      </c>
      <c r="B63" t="n">
        <v>25</v>
      </c>
      <c r="C63" t="inlineStr">
        <is>
          <t>7622100806189</t>
        </is>
      </c>
      <c r="D63" t="inlineStr">
        <is>
          <t xml:space="preserve">HISOPOS LIMPIADORES  IQOS 30 PZA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IQOS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18</v>
      </c>
      <c r="W63">
        <f>U63/J63</f>
        <v/>
      </c>
    </row>
    <row r="64">
      <c r="A64" t="inlineStr">
        <is>
          <t>VINOS Y LICORES (MAS DE 20 GL)</t>
        </is>
      </c>
      <c r="B64" t="n">
        <v>13</v>
      </c>
      <c r="C64" t="inlineStr">
        <is>
          <t>7503000677096</t>
        </is>
      </c>
      <c r="D64" t="inlineStr">
        <is>
          <t xml:space="preserve">TEQUILA REPOSADO 100% AGAVE  CORRALEJO 1.75 LT.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CORRALEJO</t>
        </is>
      </c>
      <c r="L64" t="n">
        <v>0</v>
      </c>
      <c r="M64" t="n">
        <v>0</v>
      </c>
      <c r="N64" t="n">
        <v>0</v>
      </c>
      <c r="O64" t="n">
        <v>0</v>
      </c>
      <c r="P64" t="n">
        <v>1</v>
      </c>
      <c r="Q64" t="n">
        <v>7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VINOS Y LICORES (MAS DE 20 GL)</t>
        </is>
      </c>
      <c r="B65" t="n">
        <v>13</v>
      </c>
      <c r="C65" t="inlineStr">
        <is>
          <t>26964854527</t>
        </is>
      </c>
      <c r="D65" t="inlineStr">
        <is>
          <t xml:space="preserve">RON AÑEJO TRADICION ARTESANAL 25 AÑOS FLOR DE CAÑA 750 ML.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FLOR DE CA¿A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VINOS Y LICORES (MAS DE 20 GL)</t>
        </is>
      </c>
      <c r="B66" t="n">
        <v>13</v>
      </c>
      <c r="C66" t="inlineStr">
        <is>
          <t>5055807416948</t>
        </is>
      </c>
      <c r="D66" t="inlineStr">
        <is>
          <t xml:space="preserve">WHISKY SINGLE MALT  BRUICHLADDICH 700 ML.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BRUICHLADDICH</t>
        </is>
      </c>
      <c r="L66" t="n">
        <v>0</v>
      </c>
      <c r="M66" t="n">
        <v>0</v>
      </c>
      <c r="N66" t="n">
        <v>0</v>
      </c>
      <c r="O66" t="n">
        <v>0</v>
      </c>
      <c r="P66" t="n">
        <v>6</v>
      </c>
      <c r="Q66" t="n">
        <v>1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VINOS Y LICORES (MAS DE 20 GL)</t>
        </is>
      </c>
      <c r="B67" t="n">
        <v>13</v>
      </c>
      <c r="C67" t="inlineStr">
        <is>
          <t>5010314304904</t>
        </is>
      </c>
      <c r="D67" t="inlineStr">
        <is>
          <t xml:space="preserve">WHISKY BLENDED ESCOCES  NAKED GROUSE 700 ML.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NAKED GROUSE</t>
        </is>
      </c>
      <c r="L67" t="n">
        <v>0</v>
      </c>
      <c r="M67" t="n">
        <v>0</v>
      </c>
      <c r="N67" t="n">
        <v>0</v>
      </c>
      <c r="O67" t="n">
        <v>0</v>
      </c>
      <c r="P67" t="n">
        <v>5</v>
      </c>
      <c r="Q67" t="n">
        <v>11</v>
      </c>
      <c r="R67" t="n">
        <v>0</v>
      </c>
      <c r="S67" t="n">
        <v>0</v>
      </c>
      <c r="T67" t="n">
        <v>1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VINOS Y LICORES (MAS DE 20 GL)</t>
        </is>
      </c>
      <c r="B68" t="n">
        <v>13</v>
      </c>
      <c r="C68" t="inlineStr">
        <is>
          <t>8420612500705</t>
        </is>
      </c>
      <c r="D68" t="inlineStr">
        <is>
          <t xml:space="preserve">AGUARDIENTE DE HIERBAS  CONDE DE ALBAREI 500 ML.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CONDE DE ALBAREI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3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22</v>
      </c>
      <c r="W68">
        <f>U68/J68</f>
        <v/>
      </c>
    </row>
    <row r="69">
      <c r="A69" t="inlineStr">
        <is>
          <t>VINOS Y LICORES (MAS DE 20 GL)</t>
        </is>
      </c>
      <c r="B69" t="n">
        <v>13</v>
      </c>
      <c r="C69" t="inlineStr">
        <is>
          <t>8410614001003</t>
        </is>
      </c>
      <c r="D69" t="inlineStr">
        <is>
          <t xml:space="preserve">LICOR DE PACHARAN  ZOCO 750 ML.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ZOCO</t>
        </is>
      </c>
      <c r="L69" t="n">
        <v>0</v>
      </c>
      <c r="M69" t="n">
        <v>0</v>
      </c>
      <c r="N69" t="n">
        <v>0</v>
      </c>
      <c r="O69" t="n">
        <v>0</v>
      </c>
      <c r="P69" t="n">
        <v>2</v>
      </c>
      <c r="Q69" t="n">
        <v>3</v>
      </c>
      <c r="R69" t="n">
        <v>0</v>
      </c>
      <c r="S69" t="n">
        <v>0</v>
      </c>
      <c r="T69" t="n">
        <v>2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VINOS Y LICORES (MAS DE 20 GL)</t>
        </is>
      </c>
      <c r="B70" t="n">
        <v>13</v>
      </c>
      <c r="C70" t="inlineStr">
        <is>
          <t>664804001344</t>
        </is>
      </c>
      <c r="D70" t="inlineStr">
        <is>
          <t xml:space="preserve">TEQUILA AÑEJO 100% AGAVE  ESPOLON 750 ML.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ESPOLON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VINOS Y LICORES (DE 13.5 A 20 GL)</t>
        </is>
      </c>
      <c r="B71" t="n">
        <v>90</v>
      </c>
      <c r="C71" t="inlineStr">
        <is>
          <t>8411543111825</t>
        </is>
      </c>
      <c r="D71" t="inlineStr">
        <is>
          <t xml:space="preserve">VINO TINTO TEMPRANILLO EDERRA 750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EDERRA</t>
        </is>
      </c>
      <c r="L71" t="n">
        <v>0</v>
      </c>
      <c r="M71" t="n">
        <v>0</v>
      </c>
      <c r="N71" t="n">
        <v>0</v>
      </c>
      <c r="O71" t="n">
        <v>0</v>
      </c>
      <c r="P71" t="n">
        <v>6</v>
      </c>
      <c r="Q71" t="n">
        <v>15</v>
      </c>
      <c r="R71" t="n">
        <v>0</v>
      </c>
      <c r="S71" t="n">
        <v>0</v>
      </c>
      <c r="T71" t="n">
        <v>4</v>
      </c>
      <c r="U71">
        <f>IF(S71&lt;=0,0, IF( E71+I71 &gt;= MAX((S71/30)*V71, S71*1.2), 0, CEILING( (MAX((S71/30)*V71, S71*1.2) - (E71+I71)) / J71, 1) * J71))</f>
        <v/>
      </c>
      <c r="V71" t="n">
        <v>49</v>
      </c>
      <c r="W71">
        <f>U71/J71</f>
        <v/>
      </c>
    </row>
    <row r="72">
      <c r="A72" t="inlineStr">
        <is>
          <t>VINOS Y LICORES (MENOS DE 13 GL)</t>
        </is>
      </c>
      <c r="B72" t="n">
        <v>84</v>
      </c>
      <c r="C72" t="inlineStr">
        <is>
          <t>3012993046290</t>
        </is>
      </c>
      <c r="D72" t="inlineStr">
        <is>
          <t xml:space="preserve">VINO TINTO MERLOT LONGCHAMPS 750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LONGCHAMPS</t>
        </is>
      </c>
      <c r="L72" t="n">
        <v>0</v>
      </c>
      <c r="M72" t="n">
        <v>0</v>
      </c>
      <c r="N72" t="n">
        <v>0</v>
      </c>
      <c r="O72" t="n">
        <v>0</v>
      </c>
      <c r="P72" t="n">
        <v>12</v>
      </c>
      <c r="Q72" t="n">
        <v>22</v>
      </c>
      <c r="R72" t="n">
        <v>0</v>
      </c>
      <c r="S72" t="n">
        <v>0</v>
      </c>
      <c r="T72" t="n">
        <v>1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VINOS Y LICORES (DE 13.5 A 20 GL)</t>
        </is>
      </c>
      <c r="B73" t="n">
        <v>90</v>
      </c>
      <c r="C73" t="inlineStr">
        <is>
          <t>8413202007029</t>
        </is>
      </c>
      <c r="D73" t="inlineStr">
        <is>
          <t xml:space="preserve">VINO TINTO TEMPRANILLO FINCA TORREMILANOS 750 ML.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FINCA TORREMILANOS</t>
        </is>
      </c>
      <c r="L73" t="n">
        <v>0</v>
      </c>
      <c r="M73" t="n">
        <v>0</v>
      </c>
      <c r="N73" t="n">
        <v>0</v>
      </c>
      <c r="O73" t="n">
        <v>0</v>
      </c>
      <c r="P73" t="n">
        <v>10</v>
      </c>
      <c r="Q73" t="n">
        <v>18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VINOS Y LICORES (DE 13.5 A 20 GL)</t>
        </is>
      </c>
      <c r="B74" t="n">
        <v>90</v>
      </c>
      <c r="C74" t="inlineStr">
        <is>
          <t>8410023090445</t>
        </is>
      </c>
      <c r="D74" t="inlineStr">
        <is>
          <t xml:space="preserve">LICOR APOSTOLES  PALO CORTADO 375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PALO CORTADO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VINOS Y LICORES (DE 13.5 A 20 GL)</t>
        </is>
      </c>
      <c r="B75" t="n">
        <v>90</v>
      </c>
      <c r="C75" t="inlineStr">
        <is>
          <t>8437003818738</t>
        </is>
      </c>
      <c r="D75" t="inlineStr">
        <is>
          <t xml:space="preserve">VINO TINTO TEMPRANILLO MIRONIA 750 ML.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MIRONIA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36</v>
      </c>
      <c r="W75">
        <f>U75/J75</f>
        <v/>
      </c>
    </row>
    <row r="76">
      <c r="A76" t="inlineStr">
        <is>
          <t>VINOS Y LICORES (DE 13.5 A 20 GL)</t>
        </is>
      </c>
      <c r="B76" t="n">
        <v>90</v>
      </c>
      <c r="C76" t="inlineStr">
        <is>
          <t>5291732000382</t>
        </is>
      </c>
      <c r="D76" t="inlineStr">
        <is>
          <t xml:space="preserve">VERMOUTH ATHENS  OTTO S 750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OTTO 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VINOS Y LICORES (DE 13.5 A 20 GL)</t>
        </is>
      </c>
      <c r="B77" t="n">
        <v>90</v>
      </c>
      <c r="C77" t="inlineStr">
        <is>
          <t>8436532093043</t>
        </is>
      </c>
      <c r="D77" t="inlineStr">
        <is>
          <t xml:space="preserve">VINO TINTO TEMPRANILLO MATARROMERA 750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MATARROMERA</t>
        </is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3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VINOS Y LICORES (DE 13.5 A 20 GL)</t>
        </is>
      </c>
      <c r="B78" t="n">
        <v>90</v>
      </c>
      <c r="C78" t="inlineStr">
        <is>
          <t>8437002604059</t>
        </is>
      </c>
      <c r="D78" t="inlineStr">
        <is>
          <t xml:space="preserve">VINO TINTO TEMPRANILLO VINA SASTRE 750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VINA SASTRE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VINOS Y LICORES (DE 13.5 A 20 GL)</t>
        </is>
      </c>
      <c r="B79" t="n">
        <v>90</v>
      </c>
      <c r="C79" t="inlineStr">
        <is>
          <t>8437005360044</t>
        </is>
      </c>
      <c r="D79" t="inlineStr">
        <is>
          <t xml:space="preserve">VINO TINTO TINTA TORO NUMANTHIA TERMES 750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NUMANTHIA TERMES</t>
        </is>
      </c>
      <c r="L79" t="n">
        <v>0</v>
      </c>
      <c r="M79" t="n">
        <v>0</v>
      </c>
      <c r="N79" t="n">
        <v>0</v>
      </c>
      <c r="O79" t="n">
        <v>0</v>
      </c>
      <c r="P79" t="n">
        <v>1</v>
      </c>
      <c r="Q79" t="n">
        <v>3</v>
      </c>
      <c r="R79" t="n">
        <v>0</v>
      </c>
      <c r="S79" t="n">
        <v>0</v>
      </c>
      <c r="T79" t="n">
        <v>1</v>
      </c>
      <c r="U79">
        <f>IF(S79&lt;=0,0, IF( E79+I79 &gt;= MAX((S79/30)*V79, S79*1.2), 0, CEILING( (MAX((S79/30)*V79, S79*1.2) - (E79+I79)) / J79, 1) * J79))</f>
        <v/>
      </c>
      <c r="V79" t="n">
        <v>36</v>
      </c>
      <c r="W79">
        <f>U79/J79</f>
        <v/>
      </c>
    </row>
    <row r="80">
      <c r="A80" t="inlineStr">
        <is>
          <t>VINOS Y LICORES (DE 13.5 A 20 GL)</t>
        </is>
      </c>
      <c r="B80" t="n">
        <v>90</v>
      </c>
      <c r="C80" t="inlineStr">
        <is>
          <t>5602840023000</t>
        </is>
      </c>
      <c r="D80" t="inlineStr">
        <is>
          <t xml:space="preserve">OPORTO BLANCO  NIEPOORT 750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NIEPOORT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36</v>
      </c>
      <c r="W80">
        <f>U80/J80</f>
        <v/>
      </c>
    </row>
    <row r="81">
      <c r="A81" t="inlineStr">
        <is>
          <t>VINOS Y LICORES (DE 13.5 A 20 GL)</t>
        </is>
      </c>
      <c r="B81" t="n">
        <v>90</v>
      </c>
      <c r="C81" t="inlineStr">
        <is>
          <t>5602840031005</t>
        </is>
      </c>
      <c r="D81" t="inlineStr">
        <is>
          <t xml:space="preserve">OPORTO 20 AÑOS  NIEPOORT 750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NIEPOORT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VINOS Y LICORES (MENOS DE 13 GL)</t>
        </is>
      </c>
      <c r="B82" t="n">
        <v>84</v>
      </c>
      <c r="C82" t="inlineStr">
        <is>
          <t>8410702010900</t>
        </is>
      </c>
      <c r="D82" t="inlineStr">
        <is>
          <t xml:space="preserve">VINO TINTO TEMPRANILLO CONDADO DE ORIZA 750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CONDADO DE ORIZA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VINOS Y LICORES (MENOS DE 13 GL)</t>
        </is>
      </c>
      <c r="B83" t="n">
        <v>84</v>
      </c>
      <c r="C83" t="inlineStr">
        <is>
          <t>8436011560004</t>
        </is>
      </c>
      <c r="D83" t="inlineStr">
        <is>
          <t xml:space="preserve">VINO TINTO TEMPRANILLO LEALTANZA 750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LEALTANZA</t>
        </is>
      </c>
      <c r="L83" t="n">
        <v>0</v>
      </c>
      <c r="M83" t="n">
        <v>0</v>
      </c>
      <c r="N83" t="n">
        <v>0</v>
      </c>
      <c r="O83" t="n">
        <v>0</v>
      </c>
      <c r="P83" t="n">
        <v>2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VINOS Y LICORES (MENOS DE 13 GL)</t>
        </is>
      </c>
      <c r="B84" t="n">
        <v>84</v>
      </c>
      <c r="C84" t="inlineStr">
        <is>
          <t>8410849000130</t>
        </is>
      </c>
      <c r="D84" t="inlineStr">
        <is>
          <t xml:space="preserve">VINO TINTO TEMPRANILLO PENASCAL 750 ML.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PENASCAL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2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VINOS Y LICORES (MENOS DE 13 GL)</t>
        </is>
      </c>
      <c r="B85" t="n">
        <v>84</v>
      </c>
      <c r="C85" t="inlineStr">
        <is>
          <t>8410849001489</t>
        </is>
      </c>
      <c r="D85" t="inlineStr">
        <is>
          <t xml:space="preserve">VINO BLANCO VERDEJO PENASCAL 750 ML.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PENASCAL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VINOS Y LICORES (MENOS DE 13 GL)</t>
        </is>
      </c>
      <c r="B86" t="n">
        <v>84</v>
      </c>
      <c r="C86" t="inlineStr">
        <is>
          <t>8420612360750</t>
        </is>
      </c>
      <c r="D86" t="inlineStr">
        <is>
          <t xml:space="preserve">VINO BLANCO ALBARIÑO CONDES DE ALBAREI 750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CONDES DE ALBAREI</t>
        </is>
      </c>
      <c r="L86" t="n">
        <v>0</v>
      </c>
      <c r="M86" t="n">
        <v>0</v>
      </c>
      <c r="N86" t="n">
        <v>0</v>
      </c>
      <c r="O86" t="n">
        <v>0</v>
      </c>
      <c r="P86" t="n">
        <v>18</v>
      </c>
      <c r="Q86" t="n">
        <v>9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VINOS Y LICORES (MENOS DE 13 GL)</t>
        </is>
      </c>
      <c r="B87" t="n">
        <v>84</v>
      </c>
      <c r="C87" t="inlineStr">
        <is>
          <t>8437004111074</t>
        </is>
      </c>
      <c r="D87" t="inlineStr">
        <is>
          <t xml:space="preserve">VINO TINTO TEMPRANILLO FIGUERO 750 ML.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FIGUERO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VINOS Y LICORES (MENOS DE 13 GL)</t>
        </is>
      </c>
      <c r="B88" t="n">
        <v>84</v>
      </c>
      <c r="C88" t="inlineStr">
        <is>
          <t>3258438000001</t>
        </is>
      </c>
      <c r="D88" t="inlineStr">
        <is>
          <t xml:space="preserve">CHAMPAGNE ROSE PINOT NOIR LAURENT PERRIER 750 ML.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LAURENT PERRIER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VINOS Y LICORES (MENOS DE 13 GL)</t>
        </is>
      </c>
      <c r="B89" t="n">
        <v>84</v>
      </c>
      <c r="C89" t="inlineStr">
        <is>
          <t>7798051950025</t>
        </is>
      </c>
      <c r="D89" t="inlineStr">
        <is>
          <t xml:space="preserve">VINO TINTO MALBEC ALTOS LAS HORMIGAS 750 ML.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ALTOS LAS HORMIGAS</t>
        </is>
      </c>
      <c r="L89" t="n">
        <v>0</v>
      </c>
      <c r="M89" t="n">
        <v>0</v>
      </c>
      <c r="N89" t="n">
        <v>0</v>
      </c>
      <c r="O89" t="n">
        <v>0</v>
      </c>
      <c r="P89" t="n">
        <v>6</v>
      </c>
      <c r="Q89" t="n">
        <v>6</v>
      </c>
      <c r="R89" t="n">
        <v>0</v>
      </c>
      <c r="S89" t="n">
        <v>0</v>
      </c>
      <c r="T89" t="n">
        <v>1</v>
      </c>
      <c r="U89">
        <f>IF(S89&lt;=0,0, IF( E89+I89 &gt;= MAX((S89/30)*V89, S89*1.2), 0, CEILING( (MAX((S89/30)*V89, S89*1.2) - (E89+I89)) / J89, 1) * J89))</f>
        <v/>
      </c>
      <c r="V89" t="n">
        <v>22</v>
      </c>
      <c r="W89">
        <f>U89/J89</f>
        <v/>
      </c>
    </row>
    <row r="90">
      <c r="A90" t="inlineStr">
        <is>
          <t>VINOS Y LICORES (MENOS DE 13 GL)</t>
        </is>
      </c>
      <c r="B90" t="n">
        <v>84</v>
      </c>
      <c r="C90" t="inlineStr">
        <is>
          <t>8437001371457</t>
        </is>
      </c>
      <c r="D90" t="inlineStr">
        <is>
          <t xml:space="preserve">VINO TINTO VERDEJO VALDUBON 750 ML.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VALDUBON</t>
        </is>
      </c>
      <c r="L90" t="n">
        <v>0</v>
      </c>
      <c r="M90" t="n">
        <v>0</v>
      </c>
      <c r="N90" t="n">
        <v>0</v>
      </c>
      <c r="O90" t="n">
        <v>0</v>
      </c>
      <c r="P90" t="n">
        <v>3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36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8000852000113</t>
        </is>
      </c>
      <c r="D91" t="inlineStr">
        <is>
          <t xml:space="preserve">VINO BLANCO LUCIDO DONNAFUGATA 750 ML.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DONNAFUGATA</t>
        </is>
      </c>
      <c r="L91" t="n">
        <v>0</v>
      </c>
      <c r="M91" t="n">
        <v>0</v>
      </c>
      <c r="N91" t="n">
        <v>0</v>
      </c>
      <c r="O91" t="n">
        <v>0</v>
      </c>
      <c r="P91" t="n">
        <v>2</v>
      </c>
      <c r="Q91" t="n">
        <v>1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36</v>
      </c>
      <c r="W91">
        <f>U91/J91</f>
        <v/>
      </c>
    </row>
    <row r="92">
      <c r="A92" t="inlineStr">
        <is>
          <t>VINOS Y LICORES (MENOS DE 13 GL)</t>
        </is>
      </c>
      <c r="B92" t="n">
        <v>84</v>
      </c>
      <c r="C92" t="inlineStr">
        <is>
          <t>7503009337052</t>
        </is>
      </c>
      <c r="D92" t="inlineStr">
        <is>
          <t xml:space="preserve">VINO BLANCO ESPUMOSO CHARDONNAY ORLANDI 750 ML.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ORLANDI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1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36</v>
      </c>
      <c r="W92">
        <f>U92/J92</f>
        <v/>
      </c>
    </row>
    <row r="93">
      <c r="A93" t="inlineStr">
        <is>
          <t>VINOS Y LICORES (MAS DE 20 GL)</t>
        </is>
      </c>
      <c r="B93" t="n">
        <v>13</v>
      </c>
      <c r="C93" t="inlineStr">
        <is>
          <t>8410023090469</t>
        </is>
      </c>
      <c r="D93" t="inlineStr">
        <is>
          <t xml:space="preserve">LICOR DE JEREZ AMORTILLADO  ADO DEL DUQUE 375 ML.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ADO DEL DUQUE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VINOS Y LICORES (MAS DE 20 GL)</t>
        </is>
      </c>
      <c r="B94" t="n">
        <v>13</v>
      </c>
      <c r="C94" t="inlineStr">
        <is>
          <t>3163937011000</t>
        </is>
      </c>
      <c r="D94" t="inlineStr">
        <is>
          <t xml:space="preserve">LICOR DE ANIS  RICARD 700 ML.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RICARD</t>
        </is>
      </c>
      <c r="L94" t="n">
        <v>0</v>
      </c>
      <c r="M94" t="n">
        <v>0</v>
      </c>
      <c r="N94" t="n">
        <v>0</v>
      </c>
      <c r="O94" t="n">
        <v>0</v>
      </c>
      <c r="P94" t="n">
        <v>3</v>
      </c>
      <c r="Q94" t="n">
        <v>8</v>
      </c>
      <c r="R94" t="n">
        <v>0</v>
      </c>
      <c r="S94" t="n">
        <v>0</v>
      </c>
      <c r="T94" t="n">
        <v>1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(MAS DE 20 GL)</t>
        </is>
      </c>
      <c r="B95" t="n">
        <v>13</v>
      </c>
      <c r="C95" t="inlineStr">
        <is>
          <t>759380113922</t>
        </is>
      </c>
      <c r="D95" t="inlineStr">
        <is>
          <t xml:space="preserve">TEQUILA AÑEJO 100% AGAVE  ANTIGUA CRUZ 750 ML.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ANTIGUA CRUZ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VINOS Y LICORES (MAS DE 20 GL)</t>
        </is>
      </c>
      <c r="B96" t="n">
        <v>13</v>
      </c>
      <c r="C96" t="inlineStr">
        <is>
          <t>759380116169</t>
        </is>
      </c>
      <c r="D96" t="inlineStr">
        <is>
          <t xml:space="preserve">TEQUILA REPOSADO 100% AGAVE  HACIENDA DE TEPA 1.75 LT.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HACIENDA DE TEPA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VINOS Y LICORES (MAS DE 20 GL)</t>
        </is>
      </c>
      <c r="B97" t="n">
        <v>13</v>
      </c>
      <c r="C97" t="inlineStr">
        <is>
          <t>8411640000435</t>
        </is>
      </c>
      <c r="D97" t="inlineStr">
        <is>
          <t xml:space="preserve">GINEBRA LONDON DRY GIN MASTERS 700 ML.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MASTERS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VINOS Y LICORES (MAS DE 20 GL)</t>
        </is>
      </c>
      <c r="B98" t="n">
        <v>13</v>
      </c>
      <c r="C98" t="inlineStr">
        <is>
          <t>7503000677409</t>
        </is>
      </c>
      <c r="D98" t="inlineStr">
        <is>
          <t xml:space="preserve">TEQUILA AÑEJO 100% AGAVE  CORRALEJO 750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CORRALEJO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VINOS Y LICORES (MAS DE 20 GL)</t>
        </is>
      </c>
      <c r="B99" t="n">
        <v>13</v>
      </c>
      <c r="C99" t="inlineStr">
        <is>
          <t>5000196003231</t>
        </is>
      </c>
      <c r="D99" t="inlineStr">
        <is>
          <t xml:space="preserve">WHISKY BLENDED ESCOCES RED SEAL BUCHANANS 750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BUCHANANS</t>
        </is>
      </c>
      <c r="L99" t="n">
        <v>0</v>
      </c>
      <c r="M99" t="n">
        <v>0</v>
      </c>
      <c r="N99" t="n">
        <v>0</v>
      </c>
      <c r="O99" t="n">
        <v>0</v>
      </c>
      <c r="P99" t="n">
        <v>3</v>
      </c>
      <c r="Q99" t="n">
        <v>3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36</v>
      </c>
      <c r="W99">
        <f>U99/J99</f>
        <v/>
      </c>
    </row>
    <row r="100">
      <c r="A100" t="inlineStr">
        <is>
          <t>VINOS Y LICORES (MAS DE 20 GL)</t>
        </is>
      </c>
      <c r="B100" t="n">
        <v>13</v>
      </c>
      <c r="C100" t="inlineStr">
        <is>
          <t>3259270005100</t>
        </is>
      </c>
      <c r="D100" t="inlineStr">
        <is>
          <t xml:space="preserve">COGNAC X.O  DELAMAIN VESPER 700 ML.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DELAMAIN VESPER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VINOS Y LICORES (MAS DE 20 GL)</t>
        </is>
      </c>
      <c r="B101" t="n">
        <v>13</v>
      </c>
      <c r="C101" t="inlineStr">
        <is>
          <t>3147690083207</t>
        </is>
      </c>
      <c r="D101" t="inlineStr">
        <is>
          <t xml:space="preserve">BRANDY ARMAGNAC  SAINT VIVANT 700 ML. </t>
        </is>
      </c>
      <c r="E101" t="n">
        <v>6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SAINT VIVANT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36</v>
      </c>
      <c r="W101">
        <f>U101/J101</f>
        <v/>
      </c>
    </row>
    <row r="102">
      <c r="A102" t="inlineStr">
        <is>
          <t>VINOS Y LICORES (MAS DE 20 GL)</t>
        </is>
      </c>
      <c r="B102" t="n">
        <v>13</v>
      </c>
      <c r="C102" t="inlineStr">
        <is>
          <t>850005002482</t>
        </is>
      </c>
      <c r="D102" t="inlineStr">
        <is>
          <t xml:space="preserve">TEQUILA AÑEJO 100% AGAVE BARREL BLEND CASA DRAGONES 375 ML. </t>
        </is>
      </c>
      <c r="E102" t="n">
        <v>12</v>
      </c>
      <c r="F102" t="inlineStr">
        <is>
          <t>Automatico</t>
        </is>
      </c>
      <c r="G102" t="n">
        <v>0.11</v>
      </c>
      <c r="H102" t="n">
        <v>109.09</v>
      </c>
      <c r="I102" t="n">
        <v>0</v>
      </c>
      <c r="J102" t="n">
        <v>12</v>
      </c>
      <c r="K102" t="inlineStr">
        <is>
          <t>CASA DRAGONES</t>
        </is>
      </c>
      <c r="L102" t="n">
        <v>0</v>
      </c>
      <c r="M102" t="n">
        <v>0</v>
      </c>
      <c r="N102" t="n">
        <v>0</v>
      </c>
      <c r="O102" t="n">
        <v>0</v>
      </c>
      <c r="P102" t="n">
        <v>10</v>
      </c>
      <c r="Q102" t="n">
        <v>2</v>
      </c>
      <c r="R102" t="n">
        <v>4</v>
      </c>
      <c r="S102" t="n">
        <v>6</v>
      </c>
      <c r="T102" t="n">
        <v>2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VINOS Y LICORES (MENOS DE 13 GL)</t>
        </is>
      </c>
      <c r="B103" t="n">
        <v>84</v>
      </c>
      <c r="C103" t="inlineStr">
        <is>
          <t>8425961200009</t>
        </is>
      </c>
      <c r="D103" t="inlineStr">
        <is>
          <t xml:space="preserve">VINO ROSADO MALBEC ENATE 750 ML. </t>
        </is>
      </c>
      <c r="E103" t="n">
        <v>6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ENATE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VINOS Y LICORES (MENOS DE 13 GL)</t>
        </is>
      </c>
      <c r="B104" t="n">
        <v>84</v>
      </c>
      <c r="C104" t="inlineStr">
        <is>
          <t>8420871200019</t>
        </is>
      </c>
      <c r="D104" t="inlineStr">
        <is>
          <t xml:space="preserve">VINO BLANCO ALBARIÑO TORRE LA MOREIRA 750 ML. </t>
        </is>
      </c>
      <c r="E104" t="n">
        <v>6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TORRE LA MOREIRA</t>
        </is>
      </c>
      <c r="L104" t="n">
        <v>0</v>
      </c>
      <c r="M104" t="n">
        <v>0</v>
      </c>
      <c r="N104" t="n">
        <v>0</v>
      </c>
      <c r="O104" t="n">
        <v>0</v>
      </c>
      <c r="P104" t="n">
        <v>1</v>
      </c>
      <c r="Q104" t="n">
        <v>2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VINOS Y LICORES (MENOS DE 13 GL)</t>
        </is>
      </c>
      <c r="B105" t="n">
        <v>84</v>
      </c>
      <c r="C105" t="inlineStr">
        <is>
          <t>4583126437456</t>
        </is>
      </c>
      <c r="D105" t="inlineStr">
        <is>
          <t xml:space="preserve">VINO ROSADO GARNACHA Y SYRAH CHATEAU MONTREDON 750 ML. </t>
        </is>
      </c>
      <c r="E105" t="n">
        <v>6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CHATEAU MONTREDON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2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VINOS Y LICORES (MENOS DE 13 GL)</t>
        </is>
      </c>
      <c r="B106" t="n">
        <v>84</v>
      </c>
      <c r="C106" t="inlineStr">
        <is>
          <t>7500463173806</t>
        </is>
      </c>
      <c r="D106" t="inlineStr">
        <is>
          <t xml:space="preserve">VINO BLANCO ESPUMOSO SAINT EMILION/CHENIN BLANC JACQUES 750 ML. </t>
        </is>
      </c>
      <c r="E106" t="n">
        <v>6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JACQUES</t>
        </is>
      </c>
      <c r="L106" t="n">
        <v>0</v>
      </c>
      <c r="M106" t="n">
        <v>0</v>
      </c>
      <c r="N106" t="n">
        <v>0</v>
      </c>
      <c r="O106" t="n">
        <v>0</v>
      </c>
      <c r="P106" t="n">
        <v>1</v>
      </c>
      <c r="Q106" t="n">
        <v>3</v>
      </c>
      <c r="R106" t="n">
        <v>0</v>
      </c>
      <c r="S106" t="n">
        <v>0</v>
      </c>
      <c r="T106" t="n">
        <v>1</v>
      </c>
      <c r="U106">
        <f>IF(S106&lt;=0,0, IF( E106+I106 &gt;= MAX((S106/30)*V106, S106*1.2), 0, CEILING( (MAX((S106/30)*V106, S106*1.2) - (E106+I106)) / J106, 1) * J106))</f>
        <v/>
      </c>
      <c r="V106" t="n">
        <v>36</v>
      </c>
      <c r="W106">
        <f>U106/J106</f>
        <v/>
      </c>
    </row>
    <row r="107">
      <c r="A107" t="inlineStr">
        <is>
          <t>VINOS Y LICORES (DE 13.5 A 20 GL)</t>
        </is>
      </c>
      <c r="B107" t="n">
        <v>90</v>
      </c>
      <c r="C107" t="inlineStr">
        <is>
          <t>8436532093623</t>
        </is>
      </c>
      <c r="D107" t="inlineStr">
        <is>
          <t xml:space="preserve">VINO TINTO CM TEMPRANILLO MATARROMERA 750 ML. </t>
        </is>
      </c>
      <c r="E107" t="n">
        <v>6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MATARROMERA</t>
        </is>
      </c>
      <c r="L107" t="n">
        <v>0</v>
      </c>
      <c r="M107" t="n">
        <v>0</v>
      </c>
      <c r="N107" t="n">
        <v>0</v>
      </c>
      <c r="O107" t="n">
        <v>0</v>
      </c>
      <c r="P107" t="n">
        <v>2</v>
      </c>
      <c r="Q107" t="n">
        <v>2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VINOS Y LICORES (MAS DE 20 GL)</t>
        </is>
      </c>
      <c r="B108" t="n">
        <v>13</v>
      </c>
      <c r="C108" t="inlineStr">
        <is>
          <t>80480022686</t>
        </is>
      </c>
      <c r="D108" t="inlineStr">
        <is>
          <t xml:space="preserve">MEZCAL JOVEN  ILEGAL 700 ML. </t>
        </is>
      </c>
      <c r="E108" t="n">
        <v>6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ILEGAL</t>
        </is>
      </c>
      <c r="L108" t="n">
        <v>0</v>
      </c>
      <c r="M108" t="n">
        <v>0</v>
      </c>
      <c r="N108" t="n">
        <v>0</v>
      </c>
      <c r="O108" t="n">
        <v>0</v>
      </c>
      <c r="P108" t="n">
        <v>4</v>
      </c>
      <c r="Q108" t="n">
        <v>5</v>
      </c>
      <c r="R108" t="n">
        <v>0</v>
      </c>
      <c r="S108" t="n">
        <v>0</v>
      </c>
      <c r="T108" t="n">
        <v>1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VINOS Y LICORES (MENOS DE 13 GL)</t>
        </is>
      </c>
      <c r="B109" t="n">
        <v>84</v>
      </c>
      <c r="C109" t="inlineStr">
        <is>
          <t>7500463173813</t>
        </is>
      </c>
      <c r="D109" t="inlineStr">
        <is>
          <t xml:space="preserve">VINO ROSADO ESPUMOSO MALBEC/CABERNET SAUVIGNON JACQUES 750 ML. </t>
        </is>
      </c>
      <c r="E109" t="n">
        <v>12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JACQUES</t>
        </is>
      </c>
      <c r="L109" t="n">
        <v>0</v>
      </c>
      <c r="M109" t="n">
        <v>0</v>
      </c>
      <c r="N109" t="n">
        <v>0</v>
      </c>
      <c r="O109" t="n">
        <v>0</v>
      </c>
      <c r="P109" t="n">
        <v>5</v>
      </c>
      <c r="Q109" t="n">
        <v>7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VINOS Y LICORES (MAS DE 20 GL)</t>
        </is>
      </c>
      <c r="B110" t="n">
        <v>13</v>
      </c>
      <c r="C110" t="inlineStr">
        <is>
          <t>7460855209141</t>
        </is>
      </c>
      <c r="D110" t="inlineStr">
        <is>
          <t xml:space="preserve">RON AÑEJO GRAN RESERVA BRUGAL 700 ML. </t>
        </is>
      </c>
      <c r="E110" t="n">
        <v>6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BRUGAL</t>
        </is>
      </c>
      <c r="L110" t="n">
        <v>0</v>
      </c>
      <c r="M110" t="n">
        <v>0</v>
      </c>
      <c r="N110" t="n">
        <v>0</v>
      </c>
      <c r="O110" t="n">
        <v>0</v>
      </c>
      <c r="P110" t="n">
        <v>23</v>
      </c>
      <c r="Q110" t="n">
        <v>28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VINOS Y LICORES (MAS DE 20 GL)</t>
        </is>
      </c>
      <c r="B111" t="n">
        <v>13</v>
      </c>
      <c r="C111" t="inlineStr">
        <is>
          <t>82184083598</t>
        </is>
      </c>
      <c r="D111" t="inlineStr">
        <is>
          <t xml:space="preserve">WHISKEY TENNESSEE OLD NO. 7 JACK DANIELS 3000 ML. </t>
        </is>
      </c>
      <c r="E111" t="n">
        <v>5</v>
      </c>
      <c r="F111" t="inlineStr">
        <is>
          <t>Automatico</t>
        </is>
      </c>
      <c r="G111" t="n">
        <v>0.06</v>
      </c>
      <c r="H111" t="n">
        <v>83.33</v>
      </c>
      <c r="I111" t="n">
        <v>2</v>
      </c>
      <c r="J111" t="n">
        <v>1</v>
      </c>
      <c r="K111" t="inlineStr">
        <is>
          <t>JACK DANIELS</t>
        </is>
      </c>
      <c r="L111" t="n">
        <v>0</v>
      </c>
      <c r="M111" t="n">
        <v>0</v>
      </c>
      <c r="N111" t="n">
        <v>0</v>
      </c>
      <c r="O111" t="n">
        <v>0</v>
      </c>
      <c r="P111" t="n">
        <v>22</v>
      </c>
      <c r="Q111" t="n">
        <v>23</v>
      </c>
      <c r="R111" t="n">
        <v>6</v>
      </c>
      <c r="S111" t="n">
        <v>6</v>
      </c>
      <c r="T111" t="n">
        <v>3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656676010043</t>
        </is>
      </c>
      <c r="D112" t="inlineStr">
        <is>
          <t xml:space="preserve">VINO BLANCO CHENIN COLOMBARD MONTE XANIC 750 ML.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12</v>
      </c>
      <c r="K112" t="inlineStr">
        <is>
          <t>MONTE XANIC</t>
        </is>
      </c>
      <c r="L112" t="n">
        <v>0</v>
      </c>
      <c r="M112" t="n">
        <v>0</v>
      </c>
      <c r="N112" t="n">
        <v>0</v>
      </c>
      <c r="O112" t="n">
        <v>0</v>
      </c>
      <c r="P112" t="n">
        <v>43</v>
      </c>
      <c r="Q112" t="n">
        <v>39</v>
      </c>
      <c r="R112" t="n">
        <v>6</v>
      </c>
      <c r="S112" t="n">
        <v>6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VINOS Y LICORES (MAS DE 20 GL)</t>
        </is>
      </c>
      <c r="B113" t="n">
        <v>13</v>
      </c>
      <c r="C113" t="inlineStr">
        <is>
          <t>759380119443</t>
        </is>
      </c>
      <c r="D113" t="inlineStr">
        <is>
          <t xml:space="preserve">TEQUILA CRISTALINO AÑEJO 100% AGAVE  ANTIGUA CRUZ 750 ML. </t>
        </is>
      </c>
      <c r="E113" t="n">
        <v>12</v>
      </c>
      <c r="F113" t="inlineStr">
        <is>
          <t>Automatico</t>
        </is>
      </c>
      <c r="G113" t="n">
        <v>0.06</v>
      </c>
      <c r="H113" t="n">
        <v>200</v>
      </c>
      <c r="I113" t="n">
        <v>0</v>
      </c>
      <c r="J113" t="n">
        <v>6</v>
      </c>
      <c r="K113" t="inlineStr">
        <is>
          <t>ANTIGUA CRUZ</t>
        </is>
      </c>
      <c r="L113" t="n">
        <v>0</v>
      </c>
      <c r="M113" t="n">
        <v>0</v>
      </c>
      <c r="N113" t="n">
        <v>0</v>
      </c>
      <c r="O113" t="n">
        <v>0</v>
      </c>
      <c r="P113" t="n">
        <v>4</v>
      </c>
      <c r="Q113" t="n">
        <v>2</v>
      </c>
      <c r="R113" t="n">
        <v>0</v>
      </c>
      <c r="S113" t="n">
        <v>0</v>
      </c>
      <c r="T113" t="n">
        <v>1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CERVEZA</t>
        </is>
      </c>
      <c r="B114" t="n">
        <v>114</v>
      </c>
      <c r="C114" t="inlineStr">
        <is>
          <t>7501064101328</t>
        </is>
      </c>
      <c r="D114" t="inlineStr">
        <is>
          <t xml:space="preserve">CERVEZA  CLARA PILSNER CORONA EXTRA 355 ML. </t>
        </is>
      </c>
      <c r="E114" t="n">
        <v>10</v>
      </c>
      <c r="F114" t="inlineStr">
        <is>
          <t>Automatico</t>
        </is>
      </c>
      <c r="G114" t="n">
        <v>0.07000000000000001</v>
      </c>
      <c r="H114" t="n">
        <v>142.85</v>
      </c>
      <c r="I114" t="n">
        <v>0</v>
      </c>
      <c r="J114" t="n">
        <v>1</v>
      </c>
      <c r="K114" t="inlineStr">
        <is>
          <t>CORONA EXTRA</t>
        </is>
      </c>
      <c r="L114" t="n">
        <v>0</v>
      </c>
      <c r="M114" t="n">
        <v>0</v>
      </c>
      <c r="N114" t="n">
        <v>0</v>
      </c>
      <c r="O114" t="n">
        <v>0</v>
      </c>
      <c r="P114" t="n">
        <v>109</v>
      </c>
      <c r="Q114" t="n">
        <v>224</v>
      </c>
      <c r="R114" t="n">
        <v>11</v>
      </c>
      <c r="S114" t="n">
        <v>13</v>
      </c>
      <c r="T114" t="n">
        <v>23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CERVEZA</t>
        </is>
      </c>
      <c r="B115" t="n">
        <v>114</v>
      </c>
      <c r="C115" t="inlineStr">
        <is>
          <t>7500462286880</t>
        </is>
      </c>
      <c r="D115" t="inlineStr">
        <is>
          <t xml:space="preserve">CERVEZA CLARA SESSION IPA PIEDRA LISA 355 ML. </t>
        </is>
      </c>
      <c r="E115" t="n">
        <v>24</v>
      </c>
      <c r="F115" t="inlineStr">
        <is>
          <t>Automatico</t>
        </is>
      </c>
      <c r="G115" t="n">
        <v>0.48</v>
      </c>
      <c r="H115" t="n">
        <v>50</v>
      </c>
      <c r="I115" t="n">
        <v>0</v>
      </c>
      <c r="J115" t="n">
        <v>24</v>
      </c>
      <c r="K115" t="inlineStr">
        <is>
          <t>PIEDRA LISA</t>
        </is>
      </c>
      <c r="L115" t="n">
        <v>0</v>
      </c>
      <c r="M115" t="n">
        <v>0</v>
      </c>
      <c r="N115" t="n">
        <v>0</v>
      </c>
      <c r="O115" t="n">
        <v>0</v>
      </c>
      <c r="P115" t="n">
        <v>166</v>
      </c>
      <c r="Q115" t="n">
        <v>299</v>
      </c>
      <c r="R115" t="n">
        <v>0</v>
      </c>
      <c r="S115" t="n">
        <v>6</v>
      </c>
      <c r="T115" t="n">
        <v>24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CERVEZA</t>
        </is>
      </c>
      <c r="B116" t="n">
        <v>114</v>
      </c>
      <c r="C116" t="inlineStr">
        <is>
          <t>7503021648099</t>
        </is>
      </c>
      <c r="D116" t="inlineStr">
        <is>
          <t xml:space="preserve">CERVEZA NEGRA CREAM STOUT ALE MILK PREMIUM BEERS GROUP 355 ML. </t>
        </is>
      </c>
      <c r="E116" t="n">
        <v>24</v>
      </c>
      <c r="F116" t="inlineStr">
        <is>
          <t>Automatico</t>
        </is>
      </c>
      <c r="G116" t="n">
        <v>0.19</v>
      </c>
      <c r="H116" t="n">
        <v>126.31</v>
      </c>
      <c r="I116" t="n">
        <v>0</v>
      </c>
      <c r="J116" t="n">
        <v>24</v>
      </c>
      <c r="K116" t="inlineStr">
        <is>
          <t>PREMIUM BEERS GROUP</t>
        </is>
      </c>
      <c r="L116" t="n">
        <v>0</v>
      </c>
      <c r="M116" t="n">
        <v>0</v>
      </c>
      <c r="N116" t="n">
        <v>0</v>
      </c>
      <c r="O116" t="n">
        <v>0</v>
      </c>
      <c r="P116" t="n">
        <v>124</v>
      </c>
      <c r="Q116" t="n">
        <v>66</v>
      </c>
      <c r="R116" t="n">
        <v>5</v>
      </c>
      <c r="S116" t="n">
        <v>6</v>
      </c>
      <c r="T116" t="n">
        <v>11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8436532092022</t>
        </is>
      </c>
      <c r="D117" t="inlineStr">
        <is>
          <t xml:space="preserve">VINO BLANCO VERDEJO MATARROMERA 750 ML. </t>
        </is>
      </c>
      <c r="E117" t="n">
        <v>6</v>
      </c>
      <c r="F117" t="inlineStr">
        <is>
          <t>Automatico</t>
        </is>
      </c>
      <c r="G117" t="n">
        <v>0.06</v>
      </c>
      <c r="H117" t="n">
        <v>100</v>
      </c>
      <c r="I117" t="n">
        <v>0</v>
      </c>
      <c r="J117" t="n">
        <v>6</v>
      </c>
      <c r="K117" t="inlineStr">
        <is>
          <t>MATARROMERA</t>
        </is>
      </c>
      <c r="L117" t="n">
        <v>0</v>
      </c>
      <c r="M117" t="n">
        <v>0</v>
      </c>
      <c r="N117" t="n">
        <v>0</v>
      </c>
      <c r="O117" t="n">
        <v>0</v>
      </c>
      <c r="P117" t="n">
        <v>4</v>
      </c>
      <c r="Q117" t="n">
        <v>1</v>
      </c>
      <c r="R117" t="n">
        <v>0</v>
      </c>
      <c r="S117" t="n">
        <v>0</v>
      </c>
      <c r="T117" t="n">
        <v>1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VINOS Y LICORES (DE 13.5 A 20 GL)</t>
        </is>
      </c>
      <c r="B118" t="n">
        <v>90</v>
      </c>
      <c r="C118" t="inlineStr">
        <is>
          <t>8414167010093</t>
        </is>
      </c>
      <c r="D118" t="inlineStr">
        <is>
          <t xml:space="preserve">VINO BLANCO MOSCATEL OCHOA 500 ML. </t>
        </is>
      </c>
      <c r="E118" t="n">
        <v>6</v>
      </c>
      <c r="F118" t="inlineStr">
        <is>
          <t>Automatico</t>
        </is>
      </c>
      <c r="G118" t="n">
        <v>0.06</v>
      </c>
      <c r="H118" t="n">
        <v>100</v>
      </c>
      <c r="I118" t="n">
        <v>0</v>
      </c>
      <c r="J118" t="n">
        <v>6</v>
      </c>
      <c r="K118" t="inlineStr">
        <is>
          <t>OCHOA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</v>
      </c>
      <c r="Q118" t="n">
        <v>1</v>
      </c>
      <c r="R118" t="n">
        <v>1</v>
      </c>
      <c r="S118" t="n">
        <v>1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BEBIDAS ALCOHOLICAS</t>
        </is>
      </c>
      <c r="B119" t="n">
        <v>319</v>
      </c>
      <c r="C119" t="inlineStr">
        <is>
          <t>7501053674307</t>
        </is>
      </c>
      <c r="D119" t="inlineStr">
        <is>
          <t xml:space="preserve">BEBIDA PREPARADA CON VINO PIÑA COLADA  VIÑA REAL 2 LT. </t>
        </is>
      </c>
      <c r="E119" t="n">
        <v>6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VI¿A REAL</t>
        </is>
      </c>
      <c r="L119" t="n">
        <v>0</v>
      </c>
      <c r="M119" t="n">
        <v>0</v>
      </c>
      <c r="N119" t="n">
        <v>0</v>
      </c>
      <c r="O119" t="n">
        <v>0</v>
      </c>
      <c r="P119" t="n">
        <v>38</v>
      </c>
      <c r="Q119" t="n">
        <v>27</v>
      </c>
      <c r="R119" t="n">
        <v>1</v>
      </c>
      <c r="S119" t="n">
        <v>1</v>
      </c>
      <c r="T119" t="n">
        <v>5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VINOS Y LICORES (MAS DE 20 GL)</t>
        </is>
      </c>
      <c r="B120" t="n">
        <v>13</v>
      </c>
      <c r="C120" t="inlineStr">
        <is>
          <t>7503023842006</t>
        </is>
      </c>
      <c r="D120" t="inlineStr">
        <is>
          <t xml:space="preserve">TEQUILA REPOSADO CRISTALINO  VOLCAN DE MI TIERRA 750 ML. </t>
        </is>
      </c>
      <c r="E120" t="n">
        <v>6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VOLCAN DE MI TIERRA</t>
        </is>
      </c>
      <c r="L120" t="n">
        <v>0</v>
      </c>
      <c r="M120" t="n">
        <v>0</v>
      </c>
      <c r="N120" t="n">
        <v>0</v>
      </c>
      <c r="O120" t="n">
        <v>0</v>
      </c>
      <c r="P120" t="n">
        <v>3</v>
      </c>
      <c r="Q120" t="n">
        <v>0</v>
      </c>
      <c r="R120" t="n">
        <v>1</v>
      </c>
      <c r="S120" t="n">
        <v>1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VINOS Y LICORES (MAS DE 20 GL)</t>
        </is>
      </c>
      <c r="B121" t="n">
        <v>13</v>
      </c>
      <c r="C121" t="inlineStr">
        <is>
          <t>8410028530700</t>
        </is>
      </c>
      <c r="D121" t="inlineStr">
        <is>
          <t xml:space="preserve">BRANDY SOLERA GRAN RESERVA GRAN DUQUE DE ALBA 700 ML. </t>
        </is>
      </c>
      <c r="E121" t="n">
        <v>6</v>
      </c>
      <c r="F121" t="inlineStr">
        <is>
          <t>Automatico</t>
        </is>
      </c>
      <c r="G121" t="n">
        <v>0.07000000000000001</v>
      </c>
      <c r="H121" t="n">
        <v>85.70999999999999</v>
      </c>
      <c r="I121" t="n">
        <v>0</v>
      </c>
      <c r="J121" t="n">
        <v>6</v>
      </c>
      <c r="K121" t="inlineStr">
        <is>
          <t>GRAN DUQUE DE ALBA</t>
        </is>
      </c>
      <c r="L121" t="n">
        <v>0</v>
      </c>
      <c r="M121" t="n">
        <v>0</v>
      </c>
      <c r="N121" t="n">
        <v>0</v>
      </c>
      <c r="O121" t="n">
        <v>0</v>
      </c>
      <c r="P121" t="n">
        <v>20</v>
      </c>
      <c r="Q121" t="n">
        <v>8</v>
      </c>
      <c r="R121" t="n">
        <v>6</v>
      </c>
      <c r="S121" t="n">
        <v>6</v>
      </c>
      <c r="T121" t="n">
        <v>2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VINOS Y LICORES (MENOS DE 13 GL)</t>
        </is>
      </c>
      <c r="B122" t="n">
        <v>84</v>
      </c>
      <c r="C122" t="inlineStr">
        <is>
          <t>3112729014224</t>
        </is>
      </c>
      <c r="D122" t="inlineStr">
        <is>
          <t xml:space="preserve">VINO ROSADO ESPUMOSO GAMAY/GROLLEAU RESERVE DES LYS 750 ML. </t>
        </is>
      </c>
      <c r="E122" t="n">
        <v>12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RESERVE DES LYS</t>
        </is>
      </c>
      <c r="L122" t="n">
        <v>0</v>
      </c>
      <c r="M122" t="n">
        <v>0</v>
      </c>
      <c r="N122" t="n">
        <v>0</v>
      </c>
      <c r="O122" t="n">
        <v>0</v>
      </c>
      <c r="P122" t="n">
        <v>18</v>
      </c>
      <c r="Q122" t="n">
        <v>36</v>
      </c>
      <c r="R122" t="n">
        <v>1</v>
      </c>
      <c r="S122" t="n">
        <v>1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VINOS Y LICORES (MENOS DE 13 GL)</t>
        </is>
      </c>
      <c r="B123" t="n">
        <v>84</v>
      </c>
      <c r="C123" t="inlineStr">
        <is>
          <t>7501014900223</t>
        </is>
      </c>
      <c r="D123" t="inlineStr">
        <is>
          <t xml:space="preserve">VINO TINTO BARBERA SANTO TOMAS BARBERA 750 ML. </t>
        </is>
      </c>
      <c r="E123" t="n">
        <v>12</v>
      </c>
      <c r="F123" t="inlineStr">
        <is>
          <t>Automatico</t>
        </is>
      </c>
      <c r="G123" t="n">
        <v>0.07000000000000001</v>
      </c>
      <c r="H123" t="n">
        <v>171.42</v>
      </c>
      <c r="I123" t="n">
        <v>0</v>
      </c>
      <c r="J123" t="n">
        <v>12</v>
      </c>
      <c r="K123" t="inlineStr">
        <is>
          <t>SANTO TOMAS BARBERA</t>
        </is>
      </c>
      <c r="L123" t="n">
        <v>0</v>
      </c>
      <c r="M123" t="n">
        <v>0</v>
      </c>
      <c r="N123" t="n">
        <v>0</v>
      </c>
      <c r="O123" t="n">
        <v>0</v>
      </c>
      <c r="P123" t="n">
        <v>29</v>
      </c>
      <c r="Q123" t="n">
        <v>17</v>
      </c>
      <c r="R123" t="n">
        <v>6</v>
      </c>
      <c r="S123" t="n">
        <v>7</v>
      </c>
      <c r="T123" t="n">
        <v>11</v>
      </c>
      <c r="U123">
        <f>IF(S123&lt;=0,0, IF( E123+I123 &gt;= MAX((S123/30)*V123, S123*1.2), 0, CEILING( (MAX((S123/30)*V123, S123*1.2) - (E123+I123)) / J123, 1) * J123))</f>
        <v/>
      </c>
      <c r="V123" t="n">
        <v>36</v>
      </c>
      <c r="W123">
        <f>U123/J123</f>
        <v/>
      </c>
    </row>
    <row r="124">
      <c r="A124" t="inlineStr">
        <is>
          <t>VINOS Y LICORES (DE 13.5 A 20 GL)</t>
        </is>
      </c>
      <c r="B124" t="n">
        <v>90</v>
      </c>
      <c r="C124" t="inlineStr">
        <is>
          <t>7501043703505</t>
        </is>
      </c>
      <c r="D124" t="inlineStr">
        <is>
          <t xml:space="preserve">JEREZ  TRES CORONAS 4000 ML. </t>
        </is>
      </c>
      <c r="E124" t="n">
        <v>8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4</v>
      </c>
      <c r="K124" t="inlineStr">
        <is>
          <t>TRES CORONAS</t>
        </is>
      </c>
      <c r="L124" t="n">
        <v>0</v>
      </c>
      <c r="M124" t="n">
        <v>0</v>
      </c>
      <c r="N124" t="n">
        <v>0</v>
      </c>
      <c r="O124" t="n">
        <v>0</v>
      </c>
      <c r="P124" t="n">
        <v>6</v>
      </c>
      <c r="Q124" t="n">
        <v>14</v>
      </c>
      <c r="R124" t="n">
        <v>0</v>
      </c>
      <c r="S124" t="n">
        <v>0</v>
      </c>
      <c r="T124" t="n">
        <v>1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VINOS Y LICORES (DE 13.5 A 20 GL)</t>
        </is>
      </c>
      <c r="B125" t="n">
        <v>90</v>
      </c>
      <c r="C125" t="inlineStr">
        <is>
          <t>8024194023906</t>
        </is>
      </c>
      <c r="D125" t="inlineStr">
        <is>
          <t xml:space="preserve">VINO TINTO CORVINA VERONESE/CORVINONE AMARONE 750 ML. </t>
        </is>
      </c>
      <c r="E125" t="n">
        <v>6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AMARONE</t>
        </is>
      </c>
      <c r="L125" t="n">
        <v>0</v>
      </c>
      <c r="M125" t="n">
        <v>0</v>
      </c>
      <c r="N125" t="n">
        <v>0</v>
      </c>
      <c r="O125" t="n">
        <v>0</v>
      </c>
      <c r="P125" t="n">
        <v>5</v>
      </c>
      <c r="Q125" t="n">
        <v>10</v>
      </c>
      <c r="R125" t="n">
        <v>2</v>
      </c>
      <c r="S125" t="n">
        <v>2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VINOS Y LICORES (MAS DE 20 GL)</t>
        </is>
      </c>
      <c r="B126" t="n">
        <v>13</v>
      </c>
      <c r="C126" t="inlineStr">
        <is>
          <t>5010677013260</t>
        </is>
      </c>
      <c r="D126" t="inlineStr">
        <is>
          <t xml:space="preserve">RON BLANCO CARTA BLANCA BACARDI 3000 ML. </t>
        </is>
      </c>
      <c r="E126" t="n">
        <v>6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BACARDI</t>
        </is>
      </c>
      <c r="L126" t="n">
        <v>0</v>
      </c>
      <c r="M126" t="n">
        <v>0</v>
      </c>
      <c r="N126" t="n">
        <v>0</v>
      </c>
      <c r="O126" t="n">
        <v>0</v>
      </c>
      <c r="P126" t="n">
        <v>10</v>
      </c>
      <c r="Q126" t="n">
        <v>14</v>
      </c>
      <c r="R126" t="n">
        <v>2</v>
      </c>
      <c r="S126" t="n">
        <v>2</v>
      </c>
      <c r="T126" t="n">
        <v>3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VINOS Y LICORES (MENOS DE 13 GL)</t>
        </is>
      </c>
      <c r="B127" t="n">
        <v>84</v>
      </c>
      <c r="C127" t="inlineStr">
        <is>
          <t>3500610051128</t>
        </is>
      </c>
      <c r="D127" t="inlineStr">
        <is>
          <t xml:space="preserve">VINO BLANCO UGNI BLANC/GRENACHE/TERRET BARON D' ARIGNAC 750 ML. </t>
        </is>
      </c>
      <c r="E127" t="n">
        <v>6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BARON D' ARIGNAC</t>
        </is>
      </c>
      <c r="L127" t="n">
        <v>0</v>
      </c>
      <c r="M127" t="n">
        <v>0</v>
      </c>
      <c r="N127" t="n">
        <v>0</v>
      </c>
      <c r="O127" t="n">
        <v>0</v>
      </c>
      <c r="P127" t="n">
        <v>12</v>
      </c>
      <c r="Q127" t="n">
        <v>28</v>
      </c>
      <c r="R127" t="n">
        <v>2</v>
      </c>
      <c r="S127" t="n">
        <v>2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VINOS Y LICORES (MENOS DE 13 GL)</t>
        </is>
      </c>
      <c r="B128" t="n">
        <v>84</v>
      </c>
      <c r="C128" t="inlineStr">
        <is>
          <t>7501014900964</t>
        </is>
      </c>
      <c r="D128" t="inlineStr">
        <is>
          <t xml:space="preserve">VINO TINTO SYRAH SANTO TOMAS 750 ML. </t>
        </is>
      </c>
      <c r="E128" t="n">
        <v>12</v>
      </c>
      <c r="F128" t="inlineStr">
        <is>
          <t>Automatico</t>
        </is>
      </c>
      <c r="G128" t="n">
        <v>0.07000000000000001</v>
      </c>
      <c r="H128" t="n">
        <v>171.42</v>
      </c>
      <c r="I128" t="n">
        <v>0</v>
      </c>
      <c r="J128" t="n">
        <v>12</v>
      </c>
      <c r="K128" t="inlineStr">
        <is>
          <t>SANTO TOMAS</t>
        </is>
      </c>
      <c r="L128" t="n">
        <v>0</v>
      </c>
      <c r="M128" t="n">
        <v>0</v>
      </c>
      <c r="N128" t="n">
        <v>0</v>
      </c>
      <c r="O128" t="n">
        <v>0</v>
      </c>
      <c r="P128" t="n">
        <v>36</v>
      </c>
      <c r="Q128" t="n">
        <v>29</v>
      </c>
      <c r="R128" t="n">
        <v>7</v>
      </c>
      <c r="S128" t="n">
        <v>8</v>
      </c>
      <c r="T128" t="n">
        <v>7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VINOS Y LICORES (DE 13.5 A 20 GL)</t>
        </is>
      </c>
      <c r="B129" t="n">
        <v>90</v>
      </c>
      <c r="C129" t="inlineStr">
        <is>
          <t>3104691015095</t>
        </is>
      </c>
      <c r="D129" t="inlineStr">
        <is>
          <t xml:space="preserve">LICOR DE CREMA SISCA  CASSIS DE DIJON 750 ML. </t>
        </is>
      </c>
      <c r="E129" t="n">
        <v>6</v>
      </c>
      <c r="F129" t="inlineStr">
        <is>
          <t>Automatico</t>
        </is>
      </c>
      <c r="G129" t="n">
        <v>0.07000000000000001</v>
      </c>
      <c r="H129" t="n">
        <v>85.70999999999999</v>
      </c>
      <c r="I129" t="n">
        <v>0</v>
      </c>
      <c r="J129" t="n">
        <v>6</v>
      </c>
      <c r="K129" t="inlineStr">
        <is>
          <t>CASSIS DE DIJON</t>
        </is>
      </c>
      <c r="L129" t="n">
        <v>0</v>
      </c>
      <c r="M129" t="n">
        <v>0</v>
      </c>
      <c r="N129" t="n">
        <v>0</v>
      </c>
      <c r="O129" t="n">
        <v>0</v>
      </c>
      <c r="P129" t="n">
        <v>20</v>
      </c>
      <c r="Q129" t="n">
        <v>2</v>
      </c>
      <c r="R129" t="n">
        <v>1</v>
      </c>
      <c r="S129" t="n">
        <v>2</v>
      </c>
      <c r="T129" t="n">
        <v>1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VINOS Y LICORES (MENOS DE 13 GL)</t>
        </is>
      </c>
      <c r="B130" t="n">
        <v>84</v>
      </c>
      <c r="C130" t="inlineStr">
        <is>
          <t>7503018407302</t>
        </is>
      </c>
      <c r="D130" t="inlineStr">
        <is>
          <t xml:space="preserve">VINO TINTO CABERNET SAUVIGNON/MERLOT COPERNICUS 750 ML. </t>
        </is>
      </c>
      <c r="E130" t="n">
        <v>12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12</v>
      </c>
      <c r="K130" t="inlineStr">
        <is>
          <t>COPERNICUS</t>
        </is>
      </c>
      <c r="L130" t="n">
        <v>0</v>
      </c>
      <c r="M130" t="n">
        <v>0</v>
      </c>
      <c r="N130" t="n">
        <v>0</v>
      </c>
      <c r="O130" t="n">
        <v>0</v>
      </c>
      <c r="P130" t="n">
        <v>31</v>
      </c>
      <c r="Q130" t="n">
        <v>43</v>
      </c>
      <c r="R130" t="n">
        <v>8</v>
      </c>
      <c r="S130" t="n">
        <v>8</v>
      </c>
      <c r="T130" t="n">
        <v>10</v>
      </c>
      <c r="U130">
        <f>IF(S130&lt;=0,0, IF( E130+I130 &gt;= MAX((S130/30)*V130, S130*1.2), 0, CEILING( (MAX((S130/30)*V130, S130*1.2) - (E130+I130)) / J130, 1) * J130))</f>
        <v/>
      </c>
      <c r="V130" t="n">
        <v>36</v>
      </c>
      <c r="W130">
        <f>U130/J130</f>
        <v/>
      </c>
    </row>
    <row r="131">
      <c r="A131" t="inlineStr">
        <is>
          <t>VINOS Y LICORES (DE 13.5 A 20 GL)</t>
        </is>
      </c>
      <c r="B131" t="n">
        <v>90</v>
      </c>
      <c r="C131" t="inlineStr">
        <is>
          <t>8032793950066</t>
        </is>
      </c>
      <c r="D131" t="inlineStr">
        <is>
          <t xml:space="preserve">VINO TINTO BARBERA BOSIO 750 ML. </t>
        </is>
      </c>
      <c r="E131" t="n">
        <v>6</v>
      </c>
      <c r="F131" t="inlineStr">
        <is>
          <t>Automatico</t>
        </is>
      </c>
      <c r="G131" t="n">
        <v>0.07000000000000001</v>
      </c>
      <c r="H131" t="n">
        <v>85.70999999999999</v>
      </c>
      <c r="I131" t="n">
        <v>0</v>
      </c>
      <c r="J131" t="n">
        <v>6</v>
      </c>
      <c r="K131" t="inlineStr">
        <is>
          <t>BOSIO</t>
        </is>
      </c>
      <c r="L131" t="n">
        <v>0</v>
      </c>
      <c r="M131" t="n">
        <v>0</v>
      </c>
      <c r="N131" t="n">
        <v>0</v>
      </c>
      <c r="O131" t="n">
        <v>0</v>
      </c>
      <c r="P131" t="n">
        <v>9</v>
      </c>
      <c r="Q131" t="n">
        <v>15</v>
      </c>
      <c r="R131" t="n">
        <v>1</v>
      </c>
      <c r="S131" t="n">
        <v>2</v>
      </c>
      <c r="T131" t="n">
        <v>4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CERVEZA</t>
        </is>
      </c>
      <c r="B132" t="n">
        <v>114</v>
      </c>
      <c r="C132" t="inlineStr">
        <is>
          <t>7501064192746</t>
        </is>
      </c>
      <c r="D132" t="inlineStr">
        <is>
          <t xml:space="preserve">CERVEZA OSCURA VIENNA VICTORIA 355 ML. </t>
        </is>
      </c>
      <c r="E132" t="n">
        <v>7</v>
      </c>
      <c r="F132" t="inlineStr">
        <is>
          <t>Automatico</t>
        </is>
      </c>
      <c r="G132" t="n">
        <v>0.33</v>
      </c>
      <c r="H132" t="n">
        <v>21.21</v>
      </c>
      <c r="I132" t="n">
        <v>1</v>
      </c>
      <c r="J132" t="n">
        <v>1</v>
      </c>
      <c r="K132" t="inlineStr">
        <is>
          <t>VICTORIA</t>
        </is>
      </c>
      <c r="L132" t="n">
        <v>0.787878787878789</v>
      </c>
      <c r="M132" t="n">
        <v>0.2600000000000003</v>
      </c>
      <c r="N132" t="n">
        <v>0</v>
      </c>
      <c r="O132" t="n">
        <v>0</v>
      </c>
      <c r="P132" t="n">
        <v>93</v>
      </c>
      <c r="Q132" t="n">
        <v>125</v>
      </c>
      <c r="R132" t="n">
        <v>10</v>
      </c>
      <c r="S132" t="n">
        <v>10</v>
      </c>
      <c r="T132" t="n">
        <v>10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VINOS Y LICORES (MAS DE 20 GL)</t>
        </is>
      </c>
      <c r="B133" t="n">
        <v>13</v>
      </c>
      <c r="C133" t="inlineStr">
        <is>
          <t>7501048810406</t>
        </is>
      </c>
      <c r="D133" t="inlineStr">
        <is>
          <t xml:space="preserve">TEQUILA AÑEJO 100% AGAVE  GRAN CENTENARIO 695 ML. </t>
        </is>
      </c>
      <c r="E133" t="n">
        <v>6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6</v>
      </c>
      <c r="K133" t="inlineStr">
        <is>
          <t>GRAN CENTENARIO</t>
        </is>
      </c>
      <c r="L133" t="n">
        <v>0</v>
      </c>
      <c r="M133" t="n">
        <v>0</v>
      </c>
      <c r="N133" t="n">
        <v>0</v>
      </c>
      <c r="O133" t="n">
        <v>0</v>
      </c>
      <c r="P133" t="n">
        <v>15</v>
      </c>
      <c r="Q133" t="n">
        <v>22</v>
      </c>
      <c r="R133" t="n">
        <v>3</v>
      </c>
      <c r="S133" t="n">
        <v>3</v>
      </c>
      <c r="T133" t="n">
        <v>8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CERVEZA</t>
        </is>
      </c>
      <c r="B134" t="n">
        <v>114</v>
      </c>
      <c r="C134" t="inlineStr">
        <is>
          <t>5425017240648</t>
        </is>
      </c>
      <c r="D134" t="inlineStr">
        <is>
          <t xml:space="preserve">CERVEZA  OSCURA DARK STRONG ALE STRAFFE HENDRIK 330 ML. </t>
        </is>
      </c>
      <c r="E134" t="n">
        <v>24</v>
      </c>
      <c r="F134" t="inlineStr">
        <is>
          <t>Automatico</t>
        </is>
      </c>
      <c r="G134" t="n">
        <v>0.07000000000000001</v>
      </c>
      <c r="H134" t="n">
        <v>342.85</v>
      </c>
      <c r="I134" t="n">
        <v>0</v>
      </c>
      <c r="J134" t="n">
        <v>12</v>
      </c>
      <c r="K134" t="inlineStr">
        <is>
          <t>STRAFFE HENDRIK</t>
        </is>
      </c>
      <c r="L134" t="n">
        <v>0</v>
      </c>
      <c r="M134" t="n">
        <v>0</v>
      </c>
      <c r="N134" t="n">
        <v>0</v>
      </c>
      <c r="O134" t="n">
        <v>0</v>
      </c>
      <c r="P134" t="n">
        <v>77</v>
      </c>
      <c r="Q134" t="n">
        <v>54</v>
      </c>
      <c r="R134" t="n">
        <v>8</v>
      </c>
      <c r="S134" t="n">
        <v>9</v>
      </c>
      <c r="T134" t="n">
        <v>11</v>
      </c>
      <c r="U134">
        <f>IF(S134&lt;=0,0, IF( E134+I134 &gt;= MAX((S134/30)*V134, S134*1.2), 0, CEILING( (MAX((S134/30)*V134, S134*1.2) - (E134+I134)) / J134, 1) * J134))</f>
        <v/>
      </c>
      <c r="V134" t="n">
        <v>49</v>
      </c>
      <c r="W134">
        <f>U134/J134</f>
        <v/>
      </c>
    </row>
    <row r="135">
      <c r="A135" t="inlineStr">
        <is>
          <t>VINOS Y LICORES (MENOS DE 13 GL)</t>
        </is>
      </c>
      <c r="B135" t="n">
        <v>84</v>
      </c>
      <c r="C135" t="inlineStr">
        <is>
          <t>4022025371039</t>
        </is>
      </c>
      <c r="D135" t="inlineStr">
        <is>
          <t xml:space="preserve">VINO ESPUMOSO AIREN/CHARDONNAY BLUE NUN 750 ML. </t>
        </is>
      </c>
      <c r="E135" t="n">
        <v>6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BLUE NUN</t>
        </is>
      </c>
      <c r="L135" t="n">
        <v>0</v>
      </c>
      <c r="M135" t="n">
        <v>0</v>
      </c>
      <c r="N135" t="n">
        <v>0</v>
      </c>
      <c r="O135" t="n">
        <v>0</v>
      </c>
      <c r="P135" t="n">
        <v>9</v>
      </c>
      <c r="Q135" t="n">
        <v>14</v>
      </c>
      <c r="R135" t="n">
        <v>3</v>
      </c>
      <c r="S135" t="n">
        <v>3</v>
      </c>
      <c r="T135" t="n">
        <v>4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VINOS Y LICORES (MENOS DE 13 GL)</t>
        </is>
      </c>
      <c r="B136" t="n">
        <v>84</v>
      </c>
      <c r="C136" t="inlineStr">
        <is>
          <t>656676101000</t>
        </is>
      </c>
      <c r="D136" t="inlineStr">
        <is>
          <t xml:space="preserve">VINO TINTO CABERNET SAUVIGNON MONTE XANIC 750 ML. </t>
        </is>
      </c>
      <c r="E136" t="n">
        <v>6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MONTE XANIC</t>
        </is>
      </c>
      <c r="L136" t="n">
        <v>0</v>
      </c>
      <c r="M136" t="n">
        <v>0</v>
      </c>
      <c r="N136" t="n">
        <v>0</v>
      </c>
      <c r="O136" t="n">
        <v>0</v>
      </c>
      <c r="P136" t="n">
        <v>12</v>
      </c>
      <c r="Q136" t="n">
        <v>21</v>
      </c>
      <c r="R136" t="n">
        <v>3</v>
      </c>
      <c r="S136" t="n">
        <v>3</v>
      </c>
      <c r="T136" t="n">
        <v>8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VINOS Y LICORES (MENOS DE 13 GL)</t>
        </is>
      </c>
      <c r="B137" t="n">
        <v>84</v>
      </c>
      <c r="C137" t="inlineStr">
        <is>
          <t>7501036120296</t>
        </is>
      </c>
      <c r="D137" t="inlineStr">
        <is>
          <t xml:space="preserve">VINO BLANCO CHARDONNAY VALLE REDONDO 4 LT. </t>
        </is>
      </c>
      <c r="E137" t="n">
        <v>10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2</v>
      </c>
      <c r="K137" t="inlineStr">
        <is>
          <t>VALLE REDONDO</t>
        </is>
      </c>
      <c r="L137" t="n">
        <v>0</v>
      </c>
      <c r="M137" t="n">
        <v>0</v>
      </c>
      <c r="N137" t="n">
        <v>0</v>
      </c>
      <c r="O137" t="n">
        <v>0</v>
      </c>
      <c r="P137" t="n">
        <v>2</v>
      </c>
      <c r="Q137" t="n">
        <v>11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VINOS Y LICORES (MENOS DE 13 GL)</t>
        </is>
      </c>
      <c r="B138" t="n">
        <v>84</v>
      </c>
      <c r="C138" t="inlineStr">
        <is>
          <t>8410106810014</t>
        </is>
      </c>
      <c r="D138" t="inlineStr">
        <is>
          <t xml:space="preserve">VINO BLANCO ESPUMOSO BRUT DIAMANTE 750 ML. </t>
        </is>
      </c>
      <c r="E138" t="n">
        <v>6</v>
      </c>
      <c r="F138" t="inlineStr">
        <is>
          <t>Automatico</t>
        </is>
      </c>
      <c r="G138" t="n">
        <v>0.21</v>
      </c>
      <c r="H138" t="n">
        <v>28.57</v>
      </c>
      <c r="I138" t="n">
        <v>0</v>
      </c>
      <c r="J138" t="n">
        <v>6</v>
      </c>
      <c r="K138" t="inlineStr">
        <is>
          <t>DIAMANTE</t>
        </is>
      </c>
      <c r="L138" t="n">
        <v>0</v>
      </c>
      <c r="M138" t="n">
        <v>0</v>
      </c>
      <c r="N138" t="n">
        <v>0</v>
      </c>
      <c r="O138" t="n">
        <v>0</v>
      </c>
      <c r="P138" t="n">
        <v>22</v>
      </c>
      <c r="Q138" t="n">
        <v>7</v>
      </c>
      <c r="R138" t="n">
        <v>1</v>
      </c>
      <c r="S138" t="n">
        <v>4</v>
      </c>
      <c r="T138" t="n">
        <v>1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VINOS Y LICORES (MAS DE 20 GL)</t>
        </is>
      </c>
      <c r="B139" t="n">
        <v>13</v>
      </c>
      <c r="C139" t="inlineStr">
        <is>
          <t>7501035040502</t>
        </is>
      </c>
      <c r="D139" t="inlineStr">
        <is>
          <t xml:space="preserve">TEQUILA CRISTALINO AÑEJO  CENTENARIO 750 ML. </t>
        </is>
      </c>
      <c r="E139" t="n">
        <v>6</v>
      </c>
      <c r="F139" t="inlineStr">
        <is>
          <t>Automatico</t>
        </is>
      </c>
      <c r="G139" t="n">
        <v>0.14</v>
      </c>
      <c r="H139" t="n">
        <v>42.85</v>
      </c>
      <c r="I139" t="n">
        <v>0</v>
      </c>
      <c r="J139" t="n">
        <v>6</v>
      </c>
      <c r="K139" t="inlineStr">
        <is>
          <t>CENTENARIO</t>
        </is>
      </c>
      <c r="L139" t="n">
        <v>0</v>
      </c>
      <c r="M139" t="n">
        <v>0</v>
      </c>
      <c r="N139" t="n">
        <v>0</v>
      </c>
      <c r="O139" t="n">
        <v>0</v>
      </c>
      <c r="P139" t="n">
        <v>12</v>
      </c>
      <c r="Q139" t="n">
        <v>5</v>
      </c>
      <c r="R139" t="n">
        <v>3</v>
      </c>
      <c r="S139" t="n">
        <v>3</v>
      </c>
      <c r="T139" t="n">
        <v>4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CERVEZA</t>
        </is>
      </c>
      <c r="B140" t="n">
        <v>114</v>
      </c>
      <c r="C140" t="inlineStr">
        <is>
          <t>4002103248354</t>
        </is>
      </c>
      <c r="D140" t="inlineStr">
        <is>
          <t xml:space="preserve">CERVEZA  CLARA WHEAT ERDINGER 500 ML. </t>
        </is>
      </c>
      <c r="E140" t="n">
        <v>12</v>
      </c>
      <c r="F140" t="inlineStr">
        <is>
          <t>Automatico</t>
        </is>
      </c>
      <c r="G140" t="n">
        <v>0.06</v>
      </c>
      <c r="H140" t="n">
        <v>200</v>
      </c>
      <c r="I140" t="n">
        <v>12</v>
      </c>
      <c r="J140" t="n">
        <v>12</v>
      </c>
      <c r="K140" t="inlineStr">
        <is>
          <t>ERDINGER</t>
        </is>
      </c>
      <c r="L140" t="n">
        <v>0</v>
      </c>
      <c r="M140" t="n">
        <v>0</v>
      </c>
      <c r="N140" t="n">
        <v>0</v>
      </c>
      <c r="O140" t="n">
        <v>0</v>
      </c>
      <c r="P140" t="n">
        <v>246</v>
      </c>
      <c r="Q140" t="n">
        <v>111</v>
      </c>
      <c r="R140" t="n">
        <v>24</v>
      </c>
      <c r="S140" t="n">
        <v>30</v>
      </c>
      <c r="T140" t="n">
        <v>4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VINOS Y LICORES (DE 13.5 A 20 GL)</t>
        </is>
      </c>
      <c r="B141" t="n">
        <v>90</v>
      </c>
      <c r="C141" t="inlineStr">
        <is>
          <t>8437005922068</t>
        </is>
      </c>
      <c r="D141" t="inlineStr">
        <is>
          <t xml:space="preserve">VINO TINTO TEMPRANILLO MATARROMERA 1500 ML. </t>
        </is>
      </c>
      <c r="E141" t="n">
        <v>5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1</v>
      </c>
      <c r="K141" t="inlineStr">
        <is>
          <t>MATARROMERA</t>
        </is>
      </c>
      <c r="L141" t="n">
        <v>0</v>
      </c>
      <c r="M141" t="n">
        <v>0</v>
      </c>
      <c r="N141" t="n">
        <v>0</v>
      </c>
      <c r="O141" t="n">
        <v>0</v>
      </c>
      <c r="P141" t="n">
        <v>4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VINOS Y LICORES (MENOS DE 13 GL)</t>
        </is>
      </c>
      <c r="B142" t="n">
        <v>84</v>
      </c>
      <c r="C142" t="inlineStr">
        <is>
          <t>4022025390030</t>
        </is>
      </c>
      <c r="D142" t="inlineStr">
        <is>
          <t xml:space="preserve">VINO BLANCO RIESLING BLUE NUN 750 ML. </t>
        </is>
      </c>
      <c r="E142" t="n">
        <v>12</v>
      </c>
      <c r="F142" t="inlineStr">
        <is>
          <t>Automatico</t>
        </is>
      </c>
      <c r="G142" t="n">
        <v>0.21</v>
      </c>
      <c r="H142" t="n">
        <v>57.14</v>
      </c>
      <c r="I142" t="n">
        <v>12</v>
      </c>
      <c r="J142" t="n">
        <v>12</v>
      </c>
      <c r="K142" t="inlineStr">
        <is>
          <t>BLUE NUN</t>
        </is>
      </c>
      <c r="L142" t="n">
        <v>0</v>
      </c>
      <c r="M142" t="n">
        <v>0</v>
      </c>
      <c r="N142" t="n">
        <v>0</v>
      </c>
      <c r="O142" t="n">
        <v>0</v>
      </c>
      <c r="P142" t="n">
        <v>47</v>
      </c>
      <c r="Q142" t="n">
        <v>25</v>
      </c>
      <c r="R142" t="n">
        <v>10</v>
      </c>
      <c r="S142" t="n">
        <v>10</v>
      </c>
      <c r="T142" t="n">
        <v>2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VINOS Y LICORES (DE 13.5 A 20 GL)</t>
        </is>
      </c>
      <c r="B143" t="n">
        <v>90</v>
      </c>
      <c r="C143" t="inlineStr">
        <is>
          <t>8413884100018</t>
        </is>
      </c>
      <c r="D143" t="inlineStr">
        <is>
          <t xml:space="preserve">VERMOUTH ROSSO  MIRÓ 1000 ML. </t>
        </is>
      </c>
      <c r="E143" t="n">
        <v>6</v>
      </c>
      <c r="F143" t="inlineStr">
        <is>
          <t>Automatico</t>
        </is>
      </c>
      <c r="G143" t="n">
        <v>0.21</v>
      </c>
      <c r="H143" t="n">
        <v>28.57</v>
      </c>
      <c r="I143" t="n">
        <v>0</v>
      </c>
      <c r="J143" t="n">
        <v>6</v>
      </c>
      <c r="K143" t="inlineStr">
        <is>
          <t>MIR¿</t>
        </is>
      </c>
      <c r="L143" t="n">
        <v>0</v>
      </c>
      <c r="M143" t="n">
        <v>0</v>
      </c>
      <c r="N143" t="n">
        <v>0</v>
      </c>
      <c r="O143" t="n">
        <v>0</v>
      </c>
      <c r="P143" t="n">
        <v>6</v>
      </c>
      <c r="Q143" t="n">
        <v>6</v>
      </c>
      <c r="R143" t="n">
        <v>2</v>
      </c>
      <c r="S143" t="n">
        <v>2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VINOS Y LICORES (DE 13.5 A 20 GL)</t>
        </is>
      </c>
      <c r="B144" t="n">
        <v>90</v>
      </c>
      <c r="C144" t="inlineStr">
        <is>
          <t>5010867110120</t>
        </is>
      </c>
      <c r="D144" t="inlineStr">
        <is>
          <t xml:space="preserve">OPORTO TAWNY  WARRES 750 ML. </t>
        </is>
      </c>
      <c r="E144" t="n">
        <v>6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WARRES</t>
        </is>
      </c>
      <c r="L144" t="n">
        <v>0</v>
      </c>
      <c r="M144" t="n">
        <v>0</v>
      </c>
      <c r="N144" t="n">
        <v>0</v>
      </c>
      <c r="O144" t="n">
        <v>0</v>
      </c>
      <c r="P144" t="n">
        <v>14</v>
      </c>
      <c r="Q144" t="n">
        <v>13</v>
      </c>
      <c r="R144" t="n">
        <v>5</v>
      </c>
      <c r="S144" t="n">
        <v>5</v>
      </c>
      <c r="T144" t="n">
        <v>2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CERVEZA</t>
        </is>
      </c>
      <c r="B145" t="n">
        <v>114</v>
      </c>
      <c r="C145" t="inlineStr">
        <is>
          <t>7500326278211</t>
        </is>
      </c>
      <c r="D145" t="inlineStr">
        <is>
          <t xml:space="preserve">CERVEZA  OSCURA PORTER LOBA 355 ML. </t>
        </is>
      </c>
      <c r="E145" t="n">
        <v>24</v>
      </c>
      <c r="F145" t="inlineStr">
        <is>
          <t>Automatico</t>
        </is>
      </c>
      <c r="G145" t="n">
        <v>0.05</v>
      </c>
      <c r="H145" t="n">
        <v>480</v>
      </c>
      <c r="I145" t="n">
        <v>0</v>
      </c>
      <c r="J145" t="n">
        <v>24</v>
      </c>
      <c r="K145" t="inlineStr">
        <is>
          <t>LOBA</t>
        </is>
      </c>
      <c r="L145" t="n">
        <v>0</v>
      </c>
      <c r="M145" t="n">
        <v>0</v>
      </c>
      <c r="N145" t="n">
        <v>0</v>
      </c>
      <c r="O145" t="n">
        <v>0</v>
      </c>
      <c r="P145" t="n">
        <v>70</v>
      </c>
      <c r="Q145" t="n">
        <v>65</v>
      </c>
      <c r="R145" t="n">
        <v>5</v>
      </c>
      <c r="S145" t="n">
        <v>11</v>
      </c>
      <c r="T145" t="n">
        <v>2</v>
      </c>
      <c r="U145">
        <f>IF(S145&lt;=0,0, IF( E145+I145 &gt;= MAX((S145/30)*V145, S145*1.2), 0, CEILING( (MAX((S145/30)*V145, S145*1.2) - (E145+I145)) / J145, 1) * J145))</f>
        <v/>
      </c>
      <c r="V145" t="n">
        <v>64</v>
      </c>
      <c r="W145">
        <f>U145/J145</f>
        <v/>
      </c>
    </row>
    <row r="146">
      <c r="A146" t="inlineStr">
        <is>
          <t>VINOS Y LICORES (DE 13.5 A 20 GL)</t>
        </is>
      </c>
      <c r="B146" t="n">
        <v>90</v>
      </c>
      <c r="C146" t="inlineStr">
        <is>
          <t>8410221902915</t>
        </is>
      </c>
      <c r="D146" t="inlineStr">
        <is>
          <t xml:space="preserve">LICOR CHOCOLATE  43 700 ML. </t>
        </is>
      </c>
      <c r="E146" t="n">
        <v>12</v>
      </c>
      <c r="F146" t="inlineStr">
        <is>
          <t>Automatico</t>
        </is>
      </c>
      <c r="G146" t="n">
        <v>0.01</v>
      </c>
      <c r="H146" t="n">
        <v>1200</v>
      </c>
      <c r="I146" t="n">
        <v>0</v>
      </c>
      <c r="J146" t="n">
        <v>6</v>
      </c>
      <c r="K146" t="inlineStr">
        <is>
          <t>43</t>
        </is>
      </c>
      <c r="L146" t="n">
        <v>0</v>
      </c>
      <c r="M146" t="n">
        <v>0</v>
      </c>
      <c r="N146" t="n">
        <v>0</v>
      </c>
      <c r="O146" t="n">
        <v>0</v>
      </c>
      <c r="P146" t="n">
        <v>29</v>
      </c>
      <c r="Q146" t="n">
        <v>44</v>
      </c>
      <c r="R146" t="n">
        <v>6</v>
      </c>
      <c r="S146" t="n">
        <v>6</v>
      </c>
      <c r="T146" t="n">
        <v>21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VINOS Y LICORES (DE 13.5 A 20 GL)</t>
        </is>
      </c>
      <c r="B147" t="n">
        <v>90</v>
      </c>
      <c r="C147" t="inlineStr">
        <is>
          <t>7501043709781</t>
        </is>
      </c>
      <c r="D147" t="inlineStr">
        <is>
          <t xml:space="preserve">CREMA DE WISKHY  GLENBAYS 750 ML. </t>
        </is>
      </c>
      <c r="E147" t="n">
        <v>12</v>
      </c>
      <c r="F147" t="inlineStr">
        <is>
          <t>Automatico</t>
        </is>
      </c>
      <c r="G147" t="n">
        <v>0.19</v>
      </c>
      <c r="H147" t="n">
        <v>63.15</v>
      </c>
      <c r="I147" t="n">
        <v>0</v>
      </c>
      <c r="J147" t="n">
        <v>12</v>
      </c>
      <c r="K147" t="inlineStr">
        <is>
          <t>GLENBAYS</t>
        </is>
      </c>
      <c r="L147" t="n">
        <v>0</v>
      </c>
      <c r="M147" t="n">
        <v>0</v>
      </c>
      <c r="N147" t="n">
        <v>0</v>
      </c>
      <c r="O147" t="n">
        <v>0</v>
      </c>
      <c r="P147" t="n">
        <v>36</v>
      </c>
      <c r="Q147" t="n">
        <v>38</v>
      </c>
      <c r="R147" t="n">
        <v>11</v>
      </c>
      <c r="S147" t="n">
        <v>11</v>
      </c>
      <c r="T147" t="n">
        <v>17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VINOS Y LICORES (MAS DE 20 GL)</t>
        </is>
      </c>
      <c r="B148" t="n">
        <v>13</v>
      </c>
      <c r="C148" t="inlineStr">
        <is>
          <t>7501035020320</t>
        </is>
      </c>
      <c r="D148" t="inlineStr">
        <is>
          <t xml:space="preserve">LICOR DE ALMENDRA  DISARONNO 700 ML. </t>
        </is>
      </c>
      <c r="E148" t="n">
        <v>12</v>
      </c>
      <c r="F148" t="inlineStr">
        <is>
          <t>Automatico</t>
        </is>
      </c>
      <c r="G148" t="n">
        <v>0.28</v>
      </c>
      <c r="H148" t="n">
        <v>42.85</v>
      </c>
      <c r="I148" t="n">
        <v>0</v>
      </c>
      <c r="J148" t="n">
        <v>12</v>
      </c>
      <c r="K148" t="inlineStr">
        <is>
          <t>DISARONNO</t>
        </is>
      </c>
      <c r="L148" t="n">
        <v>0</v>
      </c>
      <c r="M148" t="n">
        <v>0</v>
      </c>
      <c r="N148" t="n">
        <v>0</v>
      </c>
      <c r="O148" t="n">
        <v>0</v>
      </c>
      <c r="P148" t="n">
        <v>84</v>
      </c>
      <c r="Q148" t="n">
        <v>73</v>
      </c>
      <c r="R148" t="n">
        <v>20</v>
      </c>
      <c r="S148" t="n">
        <v>22</v>
      </c>
      <c r="T148" t="n">
        <v>22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VINOS Y LICORES (MENOS DE 13 GL)</t>
        </is>
      </c>
      <c r="B149" t="n">
        <v>84</v>
      </c>
      <c r="C149" t="inlineStr">
        <is>
          <t>85000022030</t>
        </is>
      </c>
      <c r="D149" t="inlineStr">
        <is>
          <t xml:space="preserve">VINO TINTO ESPUMOSO BLEND CARLO ROSSI 750 ML. </t>
        </is>
      </c>
      <c r="E149" t="n">
        <v>24</v>
      </c>
      <c r="F149" t="inlineStr">
        <is>
          <t>Automatico</t>
        </is>
      </c>
      <c r="G149" t="n">
        <v>0.95</v>
      </c>
      <c r="H149" t="n">
        <v>25.26</v>
      </c>
      <c r="I149" t="n">
        <v>0</v>
      </c>
      <c r="J149" t="n">
        <v>12</v>
      </c>
      <c r="K149" t="inlineStr">
        <is>
          <t>CARLO ROSSI</t>
        </is>
      </c>
      <c r="L149" t="n">
        <v>0</v>
      </c>
      <c r="M149" t="n">
        <v>0</v>
      </c>
      <c r="N149" t="n">
        <v>0</v>
      </c>
      <c r="O149" t="n">
        <v>0</v>
      </c>
      <c r="P149" t="n">
        <v>110</v>
      </c>
      <c r="Q149" t="n">
        <v>44</v>
      </c>
      <c r="R149" t="n">
        <v>28</v>
      </c>
      <c r="S149" t="n">
        <v>30</v>
      </c>
      <c r="T149" t="n">
        <v>10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VINOS Y LICORES (MENOS DE 13 GL)</t>
        </is>
      </c>
      <c r="B150" t="n">
        <v>84</v>
      </c>
      <c r="C150" t="inlineStr">
        <is>
          <t>4000731022568</t>
        </is>
      </c>
      <c r="D150" t="inlineStr">
        <is>
          <t xml:space="preserve">VINO BLANCO BACCUS KABINETT FRANCONIA 750 ML. </t>
        </is>
      </c>
      <c r="E150" t="n">
        <v>12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FRANCONIA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8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VINOS Y LICORES (MENOS DE 13 GL)</t>
        </is>
      </c>
      <c r="B151" t="n">
        <v>84</v>
      </c>
      <c r="C151" t="inlineStr">
        <is>
          <t>5608527001651</t>
        </is>
      </c>
      <c r="D151" t="inlineStr">
        <is>
          <t xml:space="preserve">VINO TINTO BLEND FAZENDA VELHA 750 ML. </t>
        </is>
      </c>
      <c r="E151" t="n">
        <v>12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FAZENDA VELHA</t>
        </is>
      </c>
      <c r="L151" t="n">
        <v>0</v>
      </c>
      <c r="M151" t="n">
        <v>0</v>
      </c>
      <c r="N151" t="n">
        <v>0</v>
      </c>
      <c r="O151" t="n">
        <v>0</v>
      </c>
      <c r="P151" t="n">
        <v>12</v>
      </c>
      <c r="Q151" t="n">
        <v>10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VINOS Y LICORES (MAS DE 20 GL)</t>
        </is>
      </c>
      <c r="B152" t="n">
        <v>13</v>
      </c>
      <c r="C152" t="inlineStr">
        <is>
          <t>8437004142580</t>
        </is>
      </c>
      <c r="D152" t="inlineStr">
        <is>
          <t xml:space="preserve">GINEBRA STRAWBERRY DISTILLED GIN PUERTO DE INDIAS 750 ML. </t>
        </is>
      </c>
      <c r="E152" t="n">
        <v>12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PUERTO DE INDIAS</t>
        </is>
      </c>
      <c r="L152" t="n">
        <v>0</v>
      </c>
      <c r="M152" t="n">
        <v>0</v>
      </c>
      <c r="N152" t="n">
        <v>0</v>
      </c>
      <c r="O152" t="n">
        <v>0</v>
      </c>
      <c r="P152" t="n">
        <v>4</v>
      </c>
      <c r="Q152" t="n">
        <v>5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VINOS Y LICORES (MENOS DE 13 GL)</t>
        </is>
      </c>
      <c r="B153" t="n">
        <v>84</v>
      </c>
      <c r="C153" t="inlineStr">
        <is>
          <t>7790975001487</t>
        </is>
      </c>
      <c r="D153" t="inlineStr">
        <is>
          <t xml:space="preserve">VINO TINTO MALBEC TERRAZAS DE LOS ANDES 750 ML. </t>
        </is>
      </c>
      <c r="E153" t="n">
        <v>12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TERRAZAS DE LOS ANDES</t>
        </is>
      </c>
      <c r="L153" t="n">
        <v>0</v>
      </c>
      <c r="M153" t="n">
        <v>0</v>
      </c>
      <c r="N153" t="n">
        <v>0</v>
      </c>
      <c r="O153" t="n">
        <v>0</v>
      </c>
      <c r="P153" t="n">
        <v>9</v>
      </c>
      <c r="Q153" t="n">
        <v>23</v>
      </c>
      <c r="R153" t="n">
        <v>0</v>
      </c>
      <c r="S153" t="n">
        <v>0</v>
      </c>
      <c r="T153" t="n">
        <v>4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VINOS Y LICORES (DE 13.5 A 20 GL)</t>
        </is>
      </c>
      <c r="B154" t="n">
        <v>90</v>
      </c>
      <c r="C154" t="inlineStr">
        <is>
          <t>8410113063120</t>
        </is>
      </c>
      <c r="D154" t="inlineStr">
        <is>
          <t xml:space="preserve">VINO TINTO CABERNET SAUVIGNON TORRES 750 ML. </t>
        </is>
      </c>
      <c r="E154" t="n">
        <v>12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6</v>
      </c>
      <c r="K154" t="inlineStr">
        <is>
          <t>TORRES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VINOS Y LICORES (MAS DE 20 GL)</t>
        </is>
      </c>
      <c r="B155" t="n">
        <v>13</v>
      </c>
      <c r="C155" t="inlineStr">
        <is>
          <t>5013967015401</t>
        </is>
      </c>
      <c r="D155" t="inlineStr">
        <is>
          <t xml:space="preserve">WHISKY SINGLE MALT SHERRY CASK TAMNAVULIN 700 ML. </t>
        </is>
      </c>
      <c r="E155" t="n">
        <v>12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TAMNAVULIN</t>
        </is>
      </c>
      <c r="L155" t="n">
        <v>0</v>
      </c>
      <c r="M155" t="n">
        <v>0</v>
      </c>
      <c r="N155" t="n">
        <v>0</v>
      </c>
      <c r="O155" t="n">
        <v>0</v>
      </c>
      <c r="P155" t="n">
        <v>3</v>
      </c>
      <c r="Q155" t="n">
        <v>3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VINOS Y LICORES (MAS DE 20 GL)</t>
        </is>
      </c>
      <c r="B156" t="n">
        <v>13</v>
      </c>
      <c r="C156" t="inlineStr">
        <is>
          <t>8410113000040</t>
        </is>
      </c>
      <c r="D156" t="inlineStr">
        <is>
          <t xml:space="preserve">BRANDY SOLERA 5 AÑOS TORRES 1500 ML. </t>
        </is>
      </c>
      <c r="E156" t="n">
        <v>12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6</v>
      </c>
      <c r="K156" t="inlineStr">
        <is>
          <t>TORRES</t>
        </is>
      </c>
      <c r="L156" t="n">
        <v>0</v>
      </c>
      <c r="M156" t="n">
        <v>0</v>
      </c>
      <c r="N156" t="n">
        <v>0</v>
      </c>
      <c r="O156" t="n">
        <v>0</v>
      </c>
      <c r="P156" t="n">
        <v>2</v>
      </c>
      <c r="Q156" t="n">
        <v>10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22</v>
      </c>
      <c r="W156">
        <f>U156/J156</f>
        <v/>
      </c>
    </row>
    <row r="157">
      <c r="A157" t="inlineStr">
        <is>
          <t>VINOS Y LICORES (DE 13.5 A 20 GL)</t>
        </is>
      </c>
      <c r="B157" t="n">
        <v>90</v>
      </c>
      <c r="C157" t="inlineStr">
        <is>
          <t>8410113003416</t>
        </is>
      </c>
      <c r="D157" t="inlineStr">
        <is>
          <t xml:space="preserve">VINO TINTO SYRAH TORRES 750 ML. </t>
        </is>
      </c>
      <c r="E157" t="n">
        <v>12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TORRES</t>
        </is>
      </c>
      <c r="L157" t="n">
        <v>0</v>
      </c>
      <c r="M157" t="n">
        <v>0</v>
      </c>
      <c r="N157" t="n">
        <v>0</v>
      </c>
      <c r="O157" t="n">
        <v>0</v>
      </c>
      <c r="P157" t="n">
        <v>5</v>
      </c>
      <c r="Q157" t="n">
        <v>3</v>
      </c>
      <c r="R157" t="n">
        <v>0</v>
      </c>
      <c r="S157" t="n">
        <v>0</v>
      </c>
      <c r="T157" t="n">
        <v>2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VINOS Y LICORES (MAS DE 20 GL)</t>
        </is>
      </c>
      <c r="B158" t="n">
        <v>13</v>
      </c>
      <c r="C158" t="inlineStr">
        <is>
          <t>5011166057406</t>
        </is>
      </c>
      <c r="D158" t="inlineStr">
        <is>
          <t xml:space="preserve">GINEBRA MEMBRILLO  WHITLEY NEILL 750 ML.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WHITLEY NEILL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VINOS Y LICORES (MAS DE 20 GL)</t>
        </is>
      </c>
      <c r="B159" t="n">
        <v>13</v>
      </c>
      <c r="C159" t="inlineStr">
        <is>
          <t>5011166057444</t>
        </is>
      </c>
      <c r="D159" t="inlineStr">
        <is>
          <t xml:space="preserve">GINEBRA NARANJA  WHITLEY NEILL 750 ML. </t>
        </is>
      </c>
      <c r="E159" t="n">
        <v>12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WHITLEY NEILL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36</v>
      </c>
      <c r="W159">
        <f>U159/J159</f>
        <v/>
      </c>
    </row>
    <row r="160">
      <c r="A160" t="inlineStr">
        <is>
          <t>VINOS Y LICORES (MENOS DE 13 GL)</t>
        </is>
      </c>
      <c r="B160" t="n">
        <v>84</v>
      </c>
      <c r="C160" t="inlineStr">
        <is>
          <t>8410406816006</t>
        </is>
      </c>
      <c r="D160" t="inlineStr">
        <is>
          <t xml:space="preserve">VINO BLANCO MACABEO MARQUES CACERES 750 ML. </t>
        </is>
      </c>
      <c r="E160" t="n">
        <v>12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MARQUES CACERES</t>
        </is>
      </c>
      <c r="L160" t="n">
        <v>0</v>
      </c>
      <c r="M160" t="n">
        <v>0</v>
      </c>
      <c r="N160" t="n">
        <v>0</v>
      </c>
      <c r="O160" t="n">
        <v>0</v>
      </c>
      <c r="P160" t="n">
        <v>4</v>
      </c>
      <c r="Q160" t="n">
        <v>11</v>
      </c>
      <c r="R160" t="n">
        <v>0</v>
      </c>
      <c r="S160" t="n">
        <v>0</v>
      </c>
      <c r="T160" t="n">
        <v>4</v>
      </c>
      <c r="U160">
        <f>IF(S160&lt;=0,0, IF( E160+I160 &gt;= MAX((S160/30)*V160, S160*1.2), 0, CEILING( (MAX((S160/30)*V160, S160*1.2) - (E160+I160)) / J160, 1) * J160))</f>
        <v/>
      </c>
      <c r="V160" t="n">
        <v>36</v>
      </c>
      <c r="W160">
        <f>U160/J160</f>
        <v/>
      </c>
    </row>
    <row r="161">
      <c r="A161" t="inlineStr">
        <is>
          <t>VINOS Y LICORES (MENOS DE 13 GL)</t>
        </is>
      </c>
      <c r="B161" t="n">
        <v>84</v>
      </c>
      <c r="C161" t="inlineStr">
        <is>
          <t>4022025397404</t>
        </is>
      </c>
      <c r="D161" t="inlineStr">
        <is>
          <t xml:space="preserve">VINO BLANCO RIESLING BLUE NUN 500 ML.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12</v>
      </c>
      <c r="K161" t="inlineStr">
        <is>
          <t>BLUE NUN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3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VINOS Y LICORES (MENOS DE 13 GL)</t>
        </is>
      </c>
      <c r="B162" t="n">
        <v>84</v>
      </c>
      <c r="C162" t="inlineStr">
        <is>
          <t>7501014900100</t>
        </is>
      </c>
      <c r="D162" t="inlineStr">
        <is>
          <t xml:space="preserve">VINO BLANCO CHENIN BLANC SANTO TOMAS 750 ML. </t>
        </is>
      </c>
      <c r="E162" t="n">
        <v>12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SANTO TOMAS</t>
        </is>
      </c>
      <c r="L162" t="n">
        <v>0</v>
      </c>
      <c r="M162" t="n">
        <v>0</v>
      </c>
      <c r="N162" t="n">
        <v>0</v>
      </c>
      <c r="O162" t="n">
        <v>0</v>
      </c>
      <c r="P162" t="n">
        <v>5</v>
      </c>
      <c r="Q162" t="n">
        <v>19</v>
      </c>
      <c r="R162" t="n">
        <v>0</v>
      </c>
      <c r="S162" t="n">
        <v>0</v>
      </c>
      <c r="T162" t="n">
        <v>2</v>
      </c>
      <c r="U162">
        <f>IF(S162&lt;=0,0, IF( E162+I162 &gt;= MAX((S162/30)*V162, S162*1.2), 0, CEILING( (MAX((S162/30)*V162, S162*1.2) - (E162+I162)) / J162, 1) * J162))</f>
        <v/>
      </c>
      <c r="V162" t="n">
        <v>36</v>
      </c>
      <c r="W162">
        <f>U162/J162</f>
        <v/>
      </c>
    </row>
    <row r="163">
      <c r="A163" t="inlineStr">
        <is>
          <t>VINOS Y LICORES (MENOS DE 13 GL)</t>
        </is>
      </c>
      <c r="B163" t="n">
        <v>84</v>
      </c>
      <c r="C163" t="inlineStr">
        <is>
          <t>3114080001202</t>
        </is>
      </c>
      <c r="D163" t="inlineStr">
        <is>
          <t xml:space="preserve">VINO TINTO CHATEAU DE PEZ CABERNET SAUVIGNON/MERLOT LOUIS ROEDERER 750 ML. </t>
        </is>
      </c>
      <c r="E163" t="n">
        <v>12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6</v>
      </c>
      <c r="K163" t="inlineStr">
        <is>
          <t>LOUIS ROEDERER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VINOS Y LICORES (MENOS DE 13 GL)</t>
        </is>
      </c>
      <c r="B164" t="n">
        <v>84</v>
      </c>
      <c r="C164" t="inlineStr">
        <is>
          <t>8423037100031</t>
        </is>
      </c>
      <c r="D164" t="inlineStr">
        <is>
          <t xml:space="preserve">VINO BLANCO ALBARIÑO/LOUREIRO/CAIÑO BLANCO TERRAS GAUDA 750 ML.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6</v>
      </c>
      <c r="K164" t="inlineStr">
        <is>
          <t>TERRAS GAUDA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VINOS Y LICORES (MENOS DE 13 GL)</t>
        </is>
      </c>
      <c r="B165" t="n">
        <v>84</v>
      </c>
      <c r="C165" t="inlineStr">
        <is>
          <t>8052787410260</t>
        </is>
      </c>
      <c r="D165" t="inlineStr">
        <is>
          <t xml:space="preserve">VINO BLANCO VERDICCHIO CASAL FARNETO 750 ML. </t>
        </is>
      </c>
      <c r="E165" t="n">
        <v>12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CASAL FARNETO</t>
        </is>
      </c>
      <c r="L165" t="n">
        <v>0</v>
      </c>
      <c r="M165" t="n">
        <v>0</v>
      </c>
      <c r="N165" t="n">
        <v>0</v>
      </c>
      <c r="O165" t="n">
        <v>0</v>
      </c>
      <c r="P165" t="n">
        <v>3</v>
      </c>
      <c r="Q165" t="n">
        <v>4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36</v>
      </c>
      <c r="W165">
        <f>U165/J165</f>
        <v/>
      </c>
    </row>
    <row r="166">
      <c r="A166" t="inlineStr">
        <is>
          <t>VINOS Y LICORES (MENOS DE 13 GL)</t>
        </is>
      </c>
      <c r="B166" t="n">
        <v>84</v>
      </c>
      <c r="C166" t="inlineStr">
        <is>
          <t>8437003294143</t>
        </is>
      </c>
      <c r="D166" t="inlineStr">
        <is>
          <t xml:space="preserve">VINO TINTO TEMPRANILLO TORRESILLO 750 ML. </t>
        </is>
      </c>
      <c r="E166" t="n">
        <v>12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6</v>
      </c>
      <c r="K166" t="inlineStr">
        <is>
          <t>TORRESILLO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2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36</v>
      </c>
      <c r="W166">
        <f>U166/J166</f>
        <v/>
      </c>
    </row>
    <row r="167">
      <c r="A167" t="inlineStr">
        <is>
          <t>VINOS Y LICORES (MENOS DE 13 GL)</t>
        </is>
      </c>
      <c r="B167" t="n">
        <v>84</v>
      </c>
      <c r="C167" t="inlineStr">
        <is>
          <t>8437005320093</t>
        </is>
      </c>
      <c r="D167" t="inlineStr">
        <is>
          <t xml:space="preserve">VINO BLANCO HONDARRABI TXAKOLI AITZALDE 750 ML. </t>
        </is>
      </c>
      <c r="E167" t="n">
        <v>12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TXAKOLI AITZALDE</t>
        </is>
      </c>
      <c r="L167" t="n">
        <v>0</v>
      </c>
      <c r="M167" t="n">
        <v>0</v>
      </c>
      <c r="N167" t="n">
        <v>0</v>
      </c>
      <c r="O167" t="n">
        <v>0</v>
      </c>
      <c r="P167" t="n">
        <v>2</v>
      </c>
      <c r="Q167" t="n">
        <v>3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36</v>
      </c>
      <c r="W167">
        <f>U167/J167</f>
        <v/>
      </c>
    </row>
    <row r="168">
      <c r="A168" t="inlineStr">
        <is>
          <t>VINOS Y LICORES (DE 13.5 A 20 GL)</t>
        </is>
      </c>
      <c r="B168" t="n">
        <v>90</v>
      </c>
      <c r="C168" t="inlineStr">
        <is>
          <t>8425704120014</t>
        </is>
      </c>
      <c r="D168" t="inlineStr">
        <is>
          <t xml:space="preserve">VINO TINTO TEMPRANILLO FINCA MARTELO 750 ML. </t>
        </is>
      </c>
      <c r="E168" t="n">
        <v>12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6</v>
      </c>
      <c r="K168" t="inlineStr">
        <is>
          <t>FINCA MARTELO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VINOS Y LICORES (DE 13.5 A 20 GL)</t>
        </is>
      </c>
      <c r="B169" t="n">
        <v>90</v>
      </c>
      <c r="C169" t="inlineStr">
        <is>
          <t>8411183199429</t>
        </is>
      </c>
      <c r="D169" t="inlineStr">
        <is>
          <t xml:space="preserve">LICOR PACHARAN  BASARANA 1000 ML. </t>
        </is>
      </c>
      <c r="E169" t="n">
        <v>12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12</v>
      </c>
      <c r="K169" t="inlineStr">
        <is>
          <t>BASARANA</t>
        </is>
      </c>
      <c r="L169" t="n">
        <v>0</v>
      </c>
      <c r="M169" t="n">
        <v>0</v>
      </c>
      <c r="N169" t="n">
        <v>0</v>
      </c>
      <c r="O169" t="n">
        <v>0</v>
      </c>
      <c r="P169" t="n">
        <v>3</v>
      </c>
      <c r="Q169" t="n">
        <v>6</v>
      </c>
      <c r="R169" t="n">
        <v>0</v>
      </c>
      <c r="S169" t="n">
        <v>0</v>
      </c>
      <c r="T169" t="n">
        <v>1</v>
      </c>
      <c r="U169">
        <f>IF(S169&lt;=0,0, IF( E169+I169 &gt;= MAX((S169/30)*V169, S169*1.2), 0, CEILING( (MAX((S169/30)*V169, S169*1.2) - (E169+I169)) / J169, 1) * J169))</f>
        <v/>
      </c>
      <c r="V169" t="n">
        <v>36</v>
      </c>
      <c r="W169">
        <f>U169/J169</f>
        <v/>
      </c>
    </row>
    <row r="170">
      <c r="A170" t="inlineStr">
        <is>
          <t>VINOS Y LICORES (MENOS DE 13 GL)</t>
        </is>
      </c>
      <c r="B170" t="n">
        <v>84</v>
      </c>
      <c r="C170" t="inlineStr">
        <is>
          <t>7808769701090</t>
        </is>
      </c>
      <c r="D170" t="inlineStr">
        <is>
          <t xml:space="preserve">VINO TINTO MERLOT ESTEFANYA 750 ML. </t>
        </is>
      </c>
      <c r="E170" t="n">
        <v>12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ESTEFANYA</t>
        </is>
      </c>
      <c r="L170" t="n">
        <v>0</v>
      </c>
      <c r="M170" t="n">
        <v>0</v>
      </c>
      <c r="N170" t="n">
        <v>0</v>
      </c>
      <c r="O170" t="n">
        <v>0</v>
      </c>
      <c r="P170" t="n">
        <v>14</v>
      </c>
      <c r="Q170" t="n">
        <v>33</v>
      </c>
      <c r="R170" t="n">
        <v>0</v>
      </c>
      <c r="S170" t="n">
        <v>0</v>
      </c>
      <c r="T170" t="n">
        <v>5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VINOS Y LICORES (MENOS DE 13 GL)</t>
        </is>
      </c>
      <c r="B171" t="n">
        <v>84</v>
      </c>
      <c r="C171" t="inlineStr">
        <is>
          <t>8414825337760</t>
        </is>
      </c>
      <c r="D171" t="inlineStr">
        <is>
          <t xml:space="preserve">VINO ROSADO MENCIA MARTIN CODAX 750 ML. </t>
        </is>
      </c>
      <c r="E171" t="n">
        <v>12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6</v>
      </c>
      <c r="K171" t="inlineStr">
        <is>
          <t>MARTIN CODAX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5</v>
      </c>
      <c r="R171" t="n">
        <v>0</v>
      </c>
      <c r="S171" t="n">
        <v>0</v>
      </c>
      <c r="T171" t="n">
        <v>2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VINOS Y LICORES (MAS DE 20 GL)</t>
        </is>
      </c>
      <c r="B172" t="n">
        <v>13</v>
      </c>
      <c r="C172" t="inlineStr">
        <is>
          <t>759380118309</t>
        </is>
      </c>
      <c r="D172" t="inlineStr">
        <is>
          <t xml:space="preserve">TEQUILA REPOSADO 100% AGAVE  HACIENDA DE TEPA 1 LT.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HACIENDA DE TEPA</t>
        </is>
      </c>
      <c r="L172" t="n">
        <v>0</v>
      </c>
      <c r="M172" t="n">
        <v>0</v>
      </c>
      <c r="N172" t="n">
        <v>0</v>
      </c>
      <c r="O172" t="n">
        <v>0</v>
      </c>
      <c r="P172" t="n">
        <v>7</v>
      </c>
      <c r="Q172" t="n">
        <v>11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VINOS Y LICORES (MAS DE 20 GL)</t>
        </is>
      </c>
      <c r="B173" t="n">
        <v>13</v>
      </c>
      <c r="C173" t="inlineStr">
        <is>
          <t>7500326710650</t>
        </is>
      </c>
      <c r="D173" t="inlineStr">
        <is>
          <t xml:space="preserve">MEZCAL JOVEN TRIPLE AGAVE  MITRE 750 ML.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MITRE</t>
        </is>
      </c>
      <c r="L173" t="n">
        <v>0</v>
      </c>
      <c r="M173" t="n">
        <v>0</v>
      </c>
      <c r="N173" t="n">
        <v>0</v>
      </c>
      <c r="O173" t="n">
        <v>0</v>
      </c>
      <c r="P173" t="n">
        <v>1</v>
      </c>
      <c r="Q173" t="n">
        <v>6</v>
      </c>
      <c r="R173" t="n">
        <v>0</v>
      </c>
      <c r="S173" t="n">
        <v>0</v>
      </c>
      <c r="T173" t="n">
        <v>5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VINOS Y LICORES (MAS DE 20 GL)</t>
        </is>
      </c>
      <c r="B174" t="n">
        <v>13</v>
      </c>
      <c r="C174" t="inlineStr">
        <is>
          <t>7503035530076</t>
        </is>
      </c>
      <c r="D174" t="inlineStr">
        <is>
          <t xml:space="preserve">GINEBRA  LAS CALIFORNIAS 750 ML.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6</v>
      </c>
      <c r="K174" t="inlineStr">
        <is>
          <t>LAS CALIFORNIAS</t>
        </is>
      </c>
      <c r="L174" t="n">
        <v>0</v>
      </c>
      <c r="M174" t="n">
        <v>0</v>
      </c>
      <c r="N174" t="n">
        <v>0</v>
      </c>
      <c r="O174" t="n">
        <v>0</v>
      </c>
      <c r="P174" t="n">
        <v>2</v>
      </c>
      <c r="Q174" t="n">
        <v>3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VINOS Y LICORES (MENOS DE 13 GL)</t>
        </is>
      </c>
      <c r="B175" t="n">
        <v>84</v>
      </c>
      <c r="C175" t="inlineStr">
        <is>
          <t>8410631880520</t>
        </is>
      </c>
      <c r="D175" t="inlineStr">
        <is>
          <t xml:space="preserve">VINO TINTO CABERNET SUAVIGNON MERLOT TAANUG 750 ML.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6</v>
      </c>
      <c r="K175" t="inlineStr">
        <is>
          <t>TAANUG</t>
        </is>
      </c>
      <c r="L175" t="n">
        <v>0</v>
      </c>
      <c r="M175" t="n">
        <v>0</v>
      </c>
      <c r="N175" t="n">
        <v>0</v>
      </c>
      <c r="O175" t="n">
        <v>0</v>
      </c>
      <c r="P175" t="n">
        <v>1</v>
      </c>
      <c r="Q175" t="n">
        <v>6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VINOS Y LICORES (MAS DE 20 GL)</t>
        </is>
      </c>
      <c r="B176" t="n">
        <v>13</v>
      </c>
      <c r="C176" t="inlineStr">
        <is>
          <t>7503035530212</t>
        </is>
      </c>
      <c r="D176" t="inlineStr">
        <is>
          <t xml:space="preserve">SOTOL  NOCHELUNA 700 ML.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NOCHELUNA</t>
        </is>
      </c>
      <c r="L176" t="n">
        <v>0</v>
      </c>
      <c r="M176" t="n">
        <v>0</v>
      </c>
      <c r="N176" t="n">
        <v>0</v>
      </c>
      <c r="O176" t="n">
        <v>0</v>
      </c>
      <c r="P176" t="n">
        <v>6</v>
      </c>
      <c r="Q176" t="n">
        <v>5</v>
      </c>
      <c r="R176" t="n">
        <v>0</v>
      </c>
      <c r="S176" t="n">
        <v>0</v>
      </c>
      <c r="T176" t="n">
        <v>2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VINOS Y LICORES (MENOS DE 13 GL)</t>
        </is>
      </c>
      <c r="B177" t="n">
        <v>84</v>
      </c>
      <c r="C177" t="inlineStr">
        <is>
          <t>7503023578356</t>
        </is>
      </c>
      <c r="D177" t="inlineStr">
        <is>
          <t xml:space="preserve">VINO TINTO CABERNET SAUVIGNON/GRENACHE XA 375 ML. </t>
        </is>
      </c>
      <c r="E177" t="n">
        <v>24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XA</t>
        </is>
      </c>
      <c r="L177" t="n">
        <v>0</v>
      </c>
      <c r="M177" t="n">
        <v>0</v>
      </c>
      <c r="N177" t="n">
        <v>0</v>
      </c>
      <c r="O177" t="n">
        <v>0</v>
      </c>
      <c r="P177" t="n">
        <v>36</v>
      </c>
      <c r="Q177" t="n">
        <v>32</v>
      </c>
      <c r="R177" t="n">
        <v>0</v>
      </c>
      <c r="S177" t="n">
        <v>0</v>
      </c>
      <c r="T177" t="n">
        <v>8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TABAQUERIA IVA</t>
        </is>
      </c>
      <c r="B178" t="n">
        <v>25</v>
      </c>
      <c r="C178" t="inlineStr">
        <is>
          <t>75019563</t>
        </is>
      </c>
      <c r="D178" t="inlineStr">
        <is>
          <t xml:space="preserve">CIGARROS CRAFTED RED MARLBORO 20 PZA </t>
        </is>
      </c>
      <c r="E178" t="n">
        <v>10</v>
      </c>
      <c r="F178" t="inlineStr">
        <is>
          <t>Automatico</t>
        </is>
      </c>
      <c r="G178" t="n">
        <v>0.06</v>
      </c>
      <c r="H178" t="n">
        <v>166.66</v>
      </c>
      <c r="I178" t="n">
        <v>0</v>
      </c>
      <c r="J178" t="n">
        <v>10</v>
      </c>
      <c r="K178" t="inlineStr">
        <is>
          <t>MARLBORO</t>
        </is>
      </c>
      <c r="L178" t="n">
        <v>0</v>
      </c>
      <c r="M178" t="n">
        <v>0</v>
      </c>
      <c r="N178" t="n">
        <v>0</v>
      </c>
      <c r="O178" t="n">
        <v>0</v>
      </c>
      <c r="P178" t="n">
        <v>54</v>
      </c>
      <c r="Q178" t="n">
        <v>40</v>
      </c>
      <c r="R178" t="n">
        <v>2</v>
      </c>
      <c r="S178" t="n">
        <v>2</v>
      </c>
      <c r="T178" t="n">
        <v>1</v>
      </c>
      <c r="U178">
        <f>IF(S178&lt;=0,0, IF( E178+I178 &gt;= MAX((S178/30)*V178, S178*1.2), 0, CEILING( (MAX((S178/30)*V178, S178*1.2) - (E178+I178)) / J178, 1) * J178))</f>
        <v/>
      </c>
      <c r="V178" t="n">
        <v>18</v>
      </c>
      <c r="W178">
        <f>U178/J178</f>
        <v/>
      </c>
    </row>
    <row r="179">
      <c r="A179" t="inlineStr">
        <is>
          <t>VINOS Y LICORES (MENOS DE 13 GL)</t>
        </is>
      </c>
      <c r="B179" t="n">
        <v>84</v>
      </c>
      <c r="C179" t="inlineStr">
        <is>
          <t>7804449002556</t>
        </is>
      </c>
      <c r="D179" t="inlineStr">
        <is>
          <t xml:space="preserve">VINO BLANCO CHARDONNAY MANCURA 750 ML.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12</v>
      </c>
      <c r="K179" t="inlineStr">
        <is>
          <t>MANCURA</t>
        </is>
      </c>
      <c r="L179" t="n">
        <v>0</v>
      </c>
      <c r="M179" t="n">
        <v>0</v>
      </c>
      <c r="N179" t="n">
        <v>0</v>
      </c>
      <c r="O179" t="n">
        <v>0</v>
      </c>
      <c r="P179" t="n">
        <v>27</v>
      </c>
      <c r="Q179" t="n">
        <v>1</v>
      </c>
      <c r="R179" t="n">
        <v>1</v>
      </c>
      <c r="S179" t="n">
        <v>1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VINOS Y LICORES (MENOS DE 13 GL)</t>
        </is>
      </c>
      <c r="B180" t="n">
        <v>84</v>
      </c>
      <c r="C180" t="inlineStr">
        <is>
          <t>3185370074831</t>
        </is>
      </c>
      <c r="D180" t="inlineStr">
        <is>
          <t xml:space="preserve">CHAMPAGNE CHARDONNAY/PINOT NOIR/PINOT MEUNIER MOET &amp; CHANDON 750 ML.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MOET &amp; CHANDON</t>
        </is>
      </c>
      <c r="L180" t="n">
        <v>0</v>
      </c>
      <c r="M180" t="n">
        <v>0</v>
      </c>
      <c r="N180" t="n">
        <v>0</v>
      </c>
      <c r="O180" t="n">
        <v>0</v>
      </c>
      <c r="P180" t="n">
        <v>7</v>
      </c>
      <c r="Q180" t="n">
        <v>12</v>
      </c>
      <c r="R180" t="n">
        <v>1</v>
      </c>
      <c r="S180" t="n">
        <v>1</v>
      </c>
      <c r="T180" t="n">
        <v>1</v>
      </c>
      <c r="U180">
        <f>IF(S180&lt;=0,0, IF( E180+I180 &gt;= MAX((S180/30)*V180, S180*1.2), 0, CEILING( (MAX((S180/30)*V180, S180*1.2) - (E180+I180)) / J180, 1) * J180))</f>
        <v/>
      </c>
      <c r="V180" t="n">
        <v>36</v>
      </c>
      <c r="W180">
        <f>U180/J180</f>
        <v/>
      </c>
    </row>
    <row r="181">
      <c r="A181" t="inlineStr">
        <is>
          <t>VINOS Y LICORES (MAS DE 20 GL)</t>
        </is>
      </c>
      <c r="B181" t="n">
        <v>13</v>
      </c>
      <c r="C181" t="inlineStr">
        <is>
          <t>721059001557</t>
        </is>
      </c>
      <c r="D181" t="inlineStr">
        <is>
          <t xml:space="preserve">RON AÑEJO RARE BLEND 12 AÑOS APPLETON ESTATE 750 ML.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APPLETON ESTATE</t>
        </is>
      </c>
      <c r="L181" t="n">
        <v>0</v>
      </c>
      <c r="M181" t="n">
        <v>0</v>
      </c>
      <c r="N181" t="n">
        <v>0</v>
      </c>
      <c r="O181" t="n">
        <v>0</v>
      </c>
      <c r="P181" t="n">
        <v>9</v>
      </c>
      <c r="Q181" t="n">
        <v>7</v>
      </c>
      <c r="R181" t="n">
        <v>1</v>
      </c>
      <c r="S181" t="n">
        <v>1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VINOS Y LICORES (MENOS DE 13 GL)</t>
        </is>
      </c>
      <c r="B182" t="n">
        <v>84</v>
      </c>
      <c r="C182" t="inlineStr">
        <is>
          <t>3049614003417</t>
        </is>
      </c>
      <c r="D182" t="inlineStr">
        <is>
          <t xml:space="preserve">CHAMPAGNE ROSE VARIETAL VEUVE CLICQUOT 750 ML. </t>
        </is>
      </c>
      <c r="E182" t="n">
        <v>12</v>
      </c>
      <c r="F182" t="inlineStr">
        <is>
          <t>Automatico</t>
        </is>
      </c>
      <c r="G182" t="n">
        <v>0.06</v>
      </c>
      <c r="H182" t="n">
        <v>200</v>
      </c>
      <c r="I182" t="n">
        <v>0</v>
      </c>
      <c r="J182" t="n">
        <v>6</v>
      </c>
      <c r="K182" t="inlineStr">
        <is>
          <t>VEUVE CLICQUOT</t>
        </is>
      </c>
      <c r="L182" t="n">
        <v>0</v>
      </c>
      <c r="M182" t="n">
        <v>0</v>
      </c>
      <c r="N182" t="n">
        <v>0</v>
      </c>
      <c r="O182" t="n">
        <v>0</v>
      </c>
      <c r="P182" t="n">
        <v>3</v>
      </c>
      <c r="Q182" t="n">
        <v>0</v>
      </c>
      <c r="R182" t="n">
        <v>1</v>
      </c>
      <c r="S182" t="n">
        <v>1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BEBIDAS ALCOHOLICAS</t>
        </is>
      </c>
      <c r="B183" t="n">
        <v>319</v>
      </c>
      <c r="C183" t="inlineStr">
        <is>
          <t>8410261151625</t>
        </is>
      </c>
      <c r="D183" t="inlineStr">
        <is>
          <t xml:space="preserve">SANGRIA SIDRA DON SIMON 1500 ML.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DON SIMON</t>
        </is>
      </c>
      <c r="L183" t="n">
        <v>0</v>
      </c>
      <c r="M183" t="n">
        <v>0</v>
      </c>
      <c r="N183" t="n">
        <v>0</v>
      </c>
      <c r="O183" t="n">
        <v>0</v>
      </c>
      <c r="P183" t="n">
        <v>8</v>
      </c>
      <c r="Q183" t="n">
        <v>34</v>
      </c>
      <c r="R183" t="n">
        <v>1</v>
      </c>
      <c r="S183" t="n">
        <v>1</v>
      </c>
      <c r="T183" t="n">
        <v>4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VINOS Y LICORES (MAS DE 20 GL)</t>
        </is>
      </c>
      <c r="B184" t="n">
        <v>13</v>
      </c>
      <c r="C184" t="inlineStr">
        <is>
          <t>7610113001394</t>
        </is>
      </c>
      <c r="D184" t="inlineStr">
        <is>
          <t xml:space="preserve">RON AÑEJO GRAN RESERVA 10 AÑOS BACARDI 750 ML. </t>
        </is>
      </c>
      <c r="E184" t="n">
        <v>12</v>
      </c>
      <c r="F184" t="inlineStr">
        <is>
          <t>Automatico</t>
        </is>
      </c>
      <c r="G184" t="n">
        <v>0.05</v>
      </c>
      <c r="H184" t="n">
        <v>240</v>
      </c>
      <c r="I184" t="n">
        <v>0</v>
      </c>
      <c r="J184" t="n">
        <v>6</v>
      </c>
      <c r="K184" t="inlineStr">
        <is>
          <t>BACARDI</t>
        </is>
      </c>
      <c r="L184" t="n">
        <v>0</v>
      </c>
      <c r="M184" t="n">
        <v>0</v>
      </c>
      <c r="N184" t="n">
        <v>0</v>
      </c>
      <c r="O184" t="n">
        <v>0</v>
      </c>
      <c r="P184" t="n">
        <v>3</v>
      </c>
      <c r="Q184" t="n">
        <v>7</v>
      </c>
      <c r="R184" t="n">
        <v>1</v>
      </c>
      <c r="S184" t="n">
        <v>1</v>
      </c>
      <c r="T184" t="n">
        <v>1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VINOS Y LICORES (DE 13.5 A 20 GL)</t>
        </is>
      </c>
      <c r="B185" t="n">
        <v>90</v>
      </c>
      <c r="C185" t="inlineStr">
        <is>
          <t>8000020000389</t>
        </is>
      </c>
      <c r="D185" t="inlineStr">
        <is>
          <t xml:space="preserve">VERMOUTH EXTRA SECO  CINZANO 750 ML.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CINZANO</t>
        </is>
      </c>
      <c r="L185" t="n">
        <v>0</v>
      </c>
      <c r="M185" t="n">
        <v>0</v>
      </c>
      <c r="N185" t="n">
        <v>0</v>
      </c>
      <c r="O185" t="n">
        <v>0</v>
      </c>
      <c r="P185" t="n">
        <v>29</v>
      </c>
      <c r="Q185" t="n">
        <v>23</v>
      </c>
      <c r="R185" t="n">
        <v>1</v>
      </c>
      <c r="S185" t="n">
        <v>1</v>
      </c>
      <c r="T185" t="n">
        <v>1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VINOS Y LICORES (DE 13.5 A 20 GL)</t>
        </is>
      </c>
      <c r="B186" t="n">
        <v>90</v>
      </c>
      <c r="C186" t="inlineStr">
        <is>
          <t>8410261115016</t>
        </is>
      </c>
      <c r="D186" t="inlineStr">
        <is>
          <t xml:space="preserve">VINO TINTO SYRAH/MONSTRELL/CABERNET SAUVIGNON PATA NEGRA 750 ML. </t>
        </is>
      </c>
      <c r="E186" t="n">
        <v>12</v>
      </c>
      <c r="F186" t="inlineStr">
        <is>
          <t>Automatico</t>
        </is>
      </c>
      <c r="G186" t="n">
        <v>0.01</v>
      </c>
      <c r="H186" t="n">
        <v>1200</v>
      </c>
      <c r="I186" t="n">
        <v>0</v>
      </c>
      <c r="J186" t="n">
        <v>6</v>
      </c>
      <c r="K186" t="inlineStr">
        <is>
          <t>PATA NEGRA</t>
        </is>
      </c>
      <c r="L186" t="n">
        <v>0</v>
      </c>
      <c r="M186" t="n">
        <v>0</v>
      </c>
      <c r="N186" t="n">
        <v>0</v>
      </c>
      <c r="O186" t="n">
        <v>0</v>
      </c>
      <c r="P186" t="n">
        <v>10</v>
      </c>
      <c r="Q186" t="n">
        <v>18</v>
      </c>
      <c r="R186" t="n">
        <v>1</v>
      </c>
      <c r="S186" t="n">
        <v>1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VINOS Y LICORES (MENOS DE 13 GL)</t>
        </is>
      </c>
      <c r="B187" t="n">
        <v>84</v>
      </c>
      <c r="C187" t="inlineStr">
        <is>
          <t>7804320150611</t>
        </is>
      </c>
      <c r="D187" t="inlineStr">
        <is>
          <t xml:space="preserve">VINO TINTO CABERNET SAUVIGNON ADOBE 750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12</v>
      </c>
      <c r="K187" t="inlineStr">
        <is>
          <t>ADOBE</t>
        </is>
      </c>
      <c r="L187" t="n">
        <v>0</v>
      </c>
      <c r="M187" t="n">
        <v>0</v>
      </c>
      <c r="N187" t="n">
        <v>0</v>
      </c>
      <c r="O187" t="n">
        <v>0</v>
      </c>
      <c r="P187" t="n">
        <v>18</v>
      </c>
      <c r="Q187" t="n">
        <v>6</v>
      </c>
      <c r="R187" t="n">
        <v>1</v>
      </c>
      <c r="S187" t="n">
        <v>1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VINOS Y LICORES (MENOS DE 13 GL)</t>
        </is>
      </c>
      <c r="B188" t="n">
        <v>84</v>
      </c>
      <c r="C188" t="inlineStr">
        <is>
          <t>820103559034</t>
        </is>
      </c>
      <c r="D188" t="inlineStr">
        <is>
          <t xml:space="preserve">VINO TINTO CABERNET SAUVIGNON INDIGO EYES 750 ML. </t>
        </is>
      </c>
      <c r="E188" t="n">
        <v>12</v>
      </c>
      <c r="F188" t="inlineStr">
        <is>
          <t>Automatico</t>
        </is>
      </c>
      <c r="G188" t="n">
        <v>0.01</v>
      </c>
      <c r="H188" t="n">
        <v>1200</v>
      </c>
      <c r="I188" t="n">
        <v>0</v>
      </c>
      <c r="J188" t="n">
        <v>12</v>
      </c>
      <c r="K188" t="inlineStr">
        <is>
          <t>INDIGO EYES</t>
        </is>
      </c>
      <c r="L188" t="n">
        <v>0</v>
      </c>
      <c r="M188" t="n">
        <v>0</v>
      </c>
      <c r="N188" t="n">
        <v>0</v>
      </c>
      <c r="O188" t="n">
        <v>0</v>
      </c>
      <c r="P188" t="n">
        <v>10</v>
      </c>
      <c r="Q188" t="n">
        <v>29</v>
      </c>
      <c r="R188" t="n">
        <v>1</v>
      </c>
      <c r="S188" t="n">
        <v>1</v>
      </c>
      <c r="T188" t="n">
        <v>5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CERVEZA</t>
        </is>
      </c>
      <c r="B189" t="n">
        <v>114</v>
      </c>
      <c r="C189" t="inlineStr">
        <is>
          <t>7501061622017</t>
        </is>
      </c>
      <c r="D189" t="inlineStr">
        <is>
          <t xml:space="preserve">CERVEZA  OSCURA VIENNA INDIO 355 ML. </t>
        </is>
      </c>
      <c r="E189" t="n">
        <v>17</v>
      </c>
      <c r="F189" t="inlineStr">
        <is>
          <t>Automatico</t>
        </is>
      </c>
      <c r="G189" t="n">
        <v>0.83</v>
      </c>
      <c r="H189" t="n">
        <v>20.48</v>
      </c>
      <c r="I189" t="n">
        <v>8</v>
      </c>
      <c r="J189" t="n">
        <v>1</v>
      </c>
      <c r="K189" t="inlineStr">
        <is>
          <t>INDIO</t>
        </is>
      </c>
      <c r="L189" t="n">
        <v>15.51807228915662</v>
      </c>
      <c r="M189" t="n">
        <v>12.88</v>
      </c>
      <c r="N189" t="n">
        <v>5.879518072289152</v>
      </c>
      <c r="O189" t="n">
        <v>4.879999999999995</v>
      </c>
      <c r="P189" t="n">
        <v>380</v>
      </c>
      <c r="Q189" t="n">
        <v>287</v>
      </c>
      <c r="R189" t="n">
        <v>35</v>
      </c>
      <c r="S189" t="n">
        <v>36</v>
      </c>
      <c r="T189" t="n">
        <v>32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VINOS Y LICORES (MENOS DE 13 GL)</t>
        </is>
      </c>
      <c r="B190" t="n">
        <v>84</v>
      </c>
      <c r="C190" t="inlineStr">
        <is>
          <t>7501043701402</t>
        </is>
      </c>
      <c r="D190" t="inlineStr">
        <is>
          <t xml:space="preserve">ROMPOPE DE VAINILLA  LA HOLANDESA 1000 ML. </t>
        </is>
      </c>
      <c r="E190" t="n">
        <v>36</v>
      </c>
      <c r="F190" t="inlineStr">
        <is>
          <t>Automatico</t>
        </is>
      </c>
      <c r="G190" t="n">
        <v>0.8100000000000001</v>
      </c>
      <c r="H190" t="n">
        <v>44.44</v>
      </c>
      <c r="I190" t="n">
        <v>0</v>
      </c>
      <c r="J190" t="n">
        <v>12</v>
      </c>
      <c r="K190" t="inlineStr">
        <is>
          <t>LA HOLANDESA</t>
        </is>
      </c>
      <c r="L190" t="n">
        <v>0</v>
      </c>
      <c r="M190" t="n">
        <v>0</v>
      </c>
      <c r="N190" t="n">
        <v>0</v>
      </c>
      <c r="O190" t="n">
        <v>0</v>
      </c>
      <c r="P190" t="n">
        <v>52</v>
      </c>
      <c r="Q190" t="n">
        <v>32</v>
      </c>
      <c r="R190" t="n">
        <v>10</v>
      </c>
      <c r="S190" t="n">
        <v>10</v>
      </c>
      <c r="T190" t="n">
        <v>5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VINOS Y LICORES (MENOS DE 13 GL)</t>
        </is>
      </c>
      <c r="B191" t="n">
        <v>84</v>
      </c>
      <c r="C191" t="inlineStr">
        <is>
          <t>7804330006724</t>
        </is>
      </c>
      <c r="D191" t="inlineStr">
        <is>
          <t xml:space="preserve">VINO BLANCO SAUVIGNON BLANC SANTA RITA 750 ML. </t>
        </is>
      </c>
      <c r="E191" t="n">
        <v>24</v>
      </c>
      <c r="F191" t="inlineStr">
        <is>
          <t>Automatico</t>
        </is>
      </c>
      <c r="G191" t="n">
        <v>0.88</v>
      </c>
      <c r="H191" t="n">
        <v>27.27</v>
      </c>
      <c r="I191" t="n">
        <v>0</v>
      </c>
      <c r="J191" t="n">
        <v>12</v>
      </c>
      <c r="K191" t="inlineStr">
        <is>
          <t>SANTA RITA</t>
        </is>
      </c>
      <c r="L191" t="n">
        <v>0</v>
      </c>
      <c r="M191" t="n">
        <v>0</v>
      </c>
      <c r="N191" t="n">
        <v>0</v>
      </c>
      <c r="O191" t="n">
        <v>0</v>
      </c>
      <c r="P191" t="n">
        <v>67</v>
      </c>
      <c r="Q191" t="n">
        <v>26</v>
      </c>
      <c r="R191" t="n">
        <v>1</v>
      </c>
      <c r="S191" t="n">
        <v>1</v>
      </c>
      <c r="T191" t="n">
        <v>4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VINOS Y LICORES (MAS DE 20 GL)</t>
        </is>
      </c>
      <c r="B192" t="n">
        <v>13</v>
      </c>
      <c r="C192" t="inlineStr">
        <is>
          <t>5010494951820</t>
        </is>
      </c>
      <c r="D192" t="inlineStr">
        <is>
          <t xml:space="preserve">WHISKY SINGLE MALT ESCOCES QUINTA RUBAN 14 AÑOS GLENMORANGIE 750 ML.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GLENMORANGIE</t>
        </is>
      </c>
      <c r="L192" t="n">
        <v>0</v>
      </c>
      <c r="M192" t="n">
        <v>0</v>
      </c>
      <c r="N192" t="n">
        <v>0</v>
      </c>
      <c r="O192" t="n">
        <v>0</v>
      </c>
      <c r="P192" t="n">
        <v>6</v>
      </c>
      <c r="Q192" t="n">
        <v>5</v>
      </c>
      <c r="R192" t="n">
        <v>2</v>
      </c>
      <c r="S192" t="n">
        <v>2</v>
      </c>
      <c r="T192" t="n">
        <v>1</v>
      </c>
      <c r="U192">
        <f>IF(S192&lt;=0,0, IF( E192+I192 &gt;= MAX((S192/30)*V192, S192*1.2), 0, CEILING( (MAX((S192/30)*V192, S192*1.2) - (E192+I192)) / J192, 1) * J192))</f>
        <v/>
      </c>
      <c r="V192" t="n">
        <v>36</v>
      </c>
      <c r="W192">
        <f>U192/J192</f>
        <v/>
      </c>
    </row>
    <row r="193">
      <c r="A193" t="inlineStr">
        <is>
          <t>VINOS Y LICORES (MAS DE 20 GL)</t>
        </is>
      </c>
      <c r="B193" t="n">
        <v>13</v>
      </c>
      <c r="C193" t="inlineStr">
        <is>
          <t>7500462249205</t>
        </is>
      </c>
      <c r="D193" t="inlineStr">
        <is>
          <t xml:space="preserve">MEZCAL JOVEN ESPADIN  CAYE CHENU 750 ML.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CAYE CHENU</t>
        </is>
      </c>
      <c r="L193" t="n">
        <v>0</v>
      </c>
      <c r="M193" t="n">
        <v>0</v>
      </c>
      <c r="N193" t="n">
        <v>0</v>
      </c>
      <c r="O193" t="n">
        <v>0</v>
      </c>
      <c r="P193" t="n">
        <v>6</v>
      </c>
      <c r="Q193" t="n">
        <v>18</v>
      </c>
      <c r="R193" t="n">
        <v>2</v>
      </c>
      <c r="S193" t="n">
        <v>2</v>
      </c>
      <c r="T193" t="n">
        <v>2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VINOS Y LICORES (MENOS DE 13 GL)</t>
        </is>
      </c>
      <c r="B194" t="n">
        <v>84</v>
      </c>
      <c r="C194" t="inlineStr">
        <is>
          <t>8437018928002</t>
        </is>
      </c>
      <c r="D194" t="inlineStr">
        <is>
          <t xml:space="preserve">VINO TINTO GARNACHA TINTA/TEMPRANILLO/GRACIANO HERACLIO ALFARO 750 ML.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12</v>
      </c>
      <c r="K194" t="inlineStr">
        <is>
          <t>HERACLIO ALFARO</t>
        </is>
      </c>
      <c r="L194" t="n">
        <v>0</v>
      </c>
      <c r="M194" t="n">
        <v>0</v>
      </c>
      <c r="N194" t="n">
        <v>0</v>
      </c>
      <c r="O194" t="n">
        <v>0</v>
      </c>
      <c r="P194" t="n">
        <v>8</v>
      </c>
      <c r="Q194" t="n">
        <v>1</v>
      </c>
      <c r="R194" t="n">
        <v>2</v>
      </c>
      <c r="S194" t="n">
        <v>2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VINOS Y LICORES (MENOS DE 13 GL)</t>
        </is>
      </c>
      <c r="B195" t="n">
        <v>84</v>
      </c>
      <c r="C195" t="inlineStr">
        <is>
          <t>99988071362</t>
        </is>
      </c>
      <c r="D195" t="inlineStr">
        <is>
          <t xml:space="preserve">VINO TINTO RED BLEND MENAGE A TROIS 750 ML. </t>
        </is>
      </c>
      <c r="E195" t="n">
        <v>24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12</v>
      </c>
      <c r="K195" t="inlineStr">
        <is>
          <t>MENAGE A TROIS</t>
        </is>
      </c>
      <c r="L195" t="n">
        <v>0</v>
      </c>
      <c r="M195" t="n">
        <v>0</v>
      </c>
      <c r="N195" t="n">
        <v>0</v>
      </c>
      <c r="O195" t="n">
        <v>0</v>
      </c>
      <c r="P195" t="n">
        <v>16</v>
      </c>
      <c r="Q195" t="n">
        <v>26</v>
      </c>
      <c r="R195" t="n">
        <v>2</v>
      </c>
      <c r="S195" t="n">
        <v>2</v>
      </c>
      <c r="T195" t="n">
        <v>4</v>
      </c>
      <c r="U195">
        <f>IF(S195&lt;=0,0, IF( E195+I195 &gt;= MAX((S195/30)*V195, S195*1.2), 0, CEILING( (MAX((S195/30)*V195, S195*1.2) - (E195+I195)) / J195, 1) * J195))</f>
        <v/>
      </c>
      <c r="V195" t="n">
        <v>36</v>
      </c>
      <c r="W195">
        <f>U195/J195</f>
        <v/>
      </c>
    </row>
    <row r="196">
      <c r="A196" t="inlineStr">
        <is>
          <t>VINOS Y LICORES (MENOS DE 13 GL)</t>
        </is>
      </c>
      <c r="B196" t="n">
        <v>84</v>
      </c>
      <c r="C196" t="inlineStr">
        <is>
          <t>8410106022608</t>
        </is>
      </c>
      <c r="D196" t="inlineStr">
        <is>
          <t xml:space="preserve">VINO BLANCO VERDEJO DIAMANTE 750 ML.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DIAMANTE</t>
        </is>
      </c>
      <c r="L196" t="n">
        <v>0</v>
      </c>
      <c r="M196" t="n">
        <v>0</v>
      </c>
      <c r="N196" t="n">
        <v>0</v>
      </c>
      <c r="O196" t="n">
        <v>0</v>
      </c>
      <c r="P196" t="n">
        <v>14</v>
      </c>
      <c r="Q196" t="n">
        <v>23</v>
      </c>
      <c r="R196" t="n">
        <v>3</v>
      </c>
      <c r="S196" t="n">
        <v>3</v>
      </c>
      <c r="T196" t="n">
        <v>1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VINOS Y LICORES (MENOS DE 13 GL)</t>
        </is>
      </c>
      <c r="B197" t="n">
        <v>84</v>
      </c>
      <c r="C197" t="inlineStr">
        <is>
          <t>7791540090387</t>
        </is>
      </c>
      <c r="D197" t="inlineStr">
        <is>
          <t xml:space="preserve">VINO TINTO TANNAT FINCA LAS MORAS 750 ML. </t>
        </is>
      </c>
      <c r="E197" t="n">
        <v>12</v>
      </c>
      <c r="F197" t="inlineStr">
        <is>
          <t>Automatico</t>
        </is>
      </c>
      <c r="G197" t="n">
        <v>0.01</v>
      </c>
      <c r="H197" t="n">
        <v>1200</v>
      </c>
      <c r="I197" t="n">
        <v>0</v>
      </c>
      <c r="J197" t="n">
        <v>12</v>
      </c>
      <c r="K197" t="inlineStr">
        <is>
          <t>FINCA LAS MORAS</t>
        </is>
      </c>
      <c r="L197" t="n">
        <v>0</v>
      </c>
      <c r="M197" t="n">
        <v>0</v>
      </c>
      <c r="N197" t="n">
        <v>0</v>
      </c>
      <c r="O197" t="n">
        <v>0</v>
      </c>
      <c r="P197" t="n">
        <v>41</v>
      </c>
      <c r="Q197" t="n">
        <v>44</v>
      </c>
      <c r="R197" t="n">
        <v>3</v>
      </c>
      <c r="S197" t="n">
        <v>3</v>
      </c>
      <c r="T197" t="n">
        <v>16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VINOS Y LICORES (MAS DE 20 GL)</t>
        </is>
      </c>
      <c r="B198" t="n">
        <v>13</v>
      </c>
      <c r="C198" t="inlineStr">
        <is>
          <t>3024480004522</t>
        </is>
      </c>
      <c r="D198" t="inlineStr">
        <is>
          <t xml:space="preserve">COGNAC X.O  REMY MARTIN 700 ML.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REMY MARTIN</t>
        </is>
      </c>
      <c r="L198" t="n">
        <v>0</v>
      </c>
      <c r="M198" t="n">
        <v>0</v>
      </c>
      <c r="N198" t="n">
        <v>0</v>
      </c>
      <c r="O198" t="n">
        <v>0</v>
      </c>
      <c r="P198" t="n">
        <v>21</v>
      </c>
      <c r="Q198" t="n">
        <v>5</v>
      </c>
      <c r="R198" t="n">
        <v>3</v>
      </c>
      <c r="S198" t="n">
        <v>3</v>
      </c>
      <c r="T198" t="n">
        <v>1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VINOS Y LICORES (MAS DE 20 GL)</t>
        </is>
      </c>
      <c r="B199" t="n">
        <v>13</v>
      </c>
      <c r="C199" t="inlineStr">
        <is>
          <t>7501043709750</t>
        </is>
      </c>
      <c r="D199" t="inlineStr">
        <is>
          <t xml:space="preserve">LICOR DE AMARETO  CONTI 750 ML. </t>
        </is>
      </c>
      <c r="E199" t="n">
        <v>12</v>
      </c>
      <c r="F199" t="inlineStr">
        <is>
          <t>Automatico</t>
        </is>
      </c>
      <c r="G199" t="n">
        <v>0.14</v>
      </c>
      <c r="H199" t="n">
        <v>85.70999999999999</v>
      </c>
      <c r="I199" t="n">
        <v>0</v>
      </c>
      <c r="J199" t="n">
        <v>12</v>
      </c>
      <c r="K199" t="inlineStr">
        <is>
          <t>CONTI</t>
        </is>
      </c>
      <c r="L199" t="n">
        <v>0</v>
      </c>
      <c r="M199" t="n">
        <v>0</v>
      </c>
      <c r="N199" t="n">
        <v>0</v>
      </c>
      <c r="O199" t="n">
        <v>0</v>
      </c>
      <c r="P199" t="n">
        <v>85</v>
      </c>
      <c r="Q199" t="n">
        <v>38</v>
      </c>
      <c r="R199" t="n">
        <v>3</v>
      </c>
      <c r="S199" t="n">
        <v>3</v>
      </c>
      <c r="T199" t="n">
        <v>6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CERVEZA</t>
        </is>
      </c>
      <c r="B200" t="n">
        <v>114</v>
      </c>
      <c r="C200" t="inlineStr">
        <is>
          <t>9003402655084</t>
        </is>
      </c>
      <c r="D200" t="inlineStr">
        <is>
          <t xml:space="preserve">CERVEZA  AMBAR RADLER STIEGL 500 ML. </t>
        </is>
      </c>
      <c r="E200" t="n">
        <v>24</v>
      </c>
      <c r="F200" t="inlineStr">
        <is>
          <t>Automatico</t>
        </is>
      </c>
      <c r="G200" t="n">
        <v>0.34</v>
      </c>
      <c r="H200" t="n">
        <v>70.58</v>
      </c>
      <c r="I200" t="n">
        <v>0</v>
      </c>
      <c r="J200" t="n">
        <v>24</v>
      </c>
      <c r="K200" t="inlineStr">
        <is>
          <t>STIEGL</t>
        </is>
      </c>
      <c r="L200" t="n">
        <v>0</v>
      </c>
      <c r="M200" t="n">
        <v>0</v>
      </c>
      <c r="N200" t="n">
        <v>0</v>
      </c>
      <c r="O200" t="n">
        <v>0</v>
      </c>
      <c r="P200" t="n">
        <v>116</v>
      </c>
      <c r="Q200" t="n">
        <v>123</v>
      </c>
      <c r="R200" t="n">
        <v>12</v>
      </c>
      <c r="S200" t="n">
        <v>14</v>
      </c>
      <c r="T200" t="n">
        <v>23</v>
      </c>
      <c r="U200">
        <f>IF(S200&lt;=0,0, IF( E200+I200 &gt;= MAX((S200/30)*V200, S200*1.2), 0, CEILING( (MAX((S200/30)*V200, S200*1.2) - (E200+I200)) / J200, 1) * J200))</f>
        <v/>
      </c>
      <c r="V200" t="n">
        <v>22</v>
      </c>
      <c r="W200">
        <f>U200/J200</f>
        <v/>
      </c>
    </row>
    <row r="201">
      <c r="A201" t="inlineStr">
        <is>
          <t>VINOS Y LICORES (MAS DE 20 GL)</t>
        </is>
      </c>
      <c r="B201" t="n">
        <v>13</v>
      </c>
      <c r="C201" t="inlineStr">
        <is>
          <t>5013967016620</t>
        </is>
      </c>
      <c r="D201" t="inlineStr">
        <is>
          <t xml:space="preserve">WHISKY SINGLE MALT CASK TAMNAVULIN 700 ML.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TAMNAVULIN</t>
        </is>
      </c>
      <c r="L201" t="n">
        <v>0</v>
      </c>
      <c r="M201" t="n">
        <v>0</v>
      </c>
      <c r="N201" t="n">
        <v>0</v>
      </c>
      <c r="O201" t="n">
        <v>0</v>
      </c>
      <c r="P201" t="n">
        <v>8</v>
      </c>
      <c r="Q201" t="n">
        <v>6</v>
      </c>
      <c r="R201" t="n">
        <v>4</v>
      </c>
      <c r="S201" t="n">
        <v>4</v>
      </c>
      <c r="T201" t="n">
        <v>5</v>
      </c>
      <c r="U201">
        <f>IF(S201&lt;=0,0, IF( E201+I201 &gt;= MAX((S201/30)*V201, S201*1.2), 0, CEILING( (MAX((S201/30)*V201, S201*1.2) - (E201+I201)) / J201, 1) * J201))</f>
        <v/>
      </c>
      <c r="V201" t="n">
        <v>22</v>
      </c>
      <c r="W201">
        <f>U201/J201</f>
        <v/>
      </c>
    </row>
    <row r="202">
      <c r="A202" t="inlineStr">
        <is>
          <t>VINOS Y LICORES (DE 13.5 A 20 GL)</t>
        </is>
      </c>
      <c r="B202" t="n">
        <v>90</v>
      </c>
      <c r="C202" t="inlineStr">
        <is>
          <t>7808725401217</t>
        </is>
      </c>
      <c r="D202" t="inlineStr">
        <is>
          <t xml:space="preserve">VINO TINTO CABERNET SAUVIGNON/SYRAH VENTISQUERO 750 ML.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12</v>
      </c>
      <c r="K202" t="inlineStr">
        <is>
          <t>VENTISQUERO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12</v>
      </c>
      <c r="Q202" t="n">
        <v>4</v>
      </c>
      <c r="R202" t="n">
        <v>4</v>
      </c>
      <c r="S202" t="n">
        <v>4</v>
      </c>
      <c r="T202" t="n">
        <v>1</v>
      </c>
      <c r="U202">
        <f>IF(S202&lt;=0,0, IF( E202+I202 &gt;= MAX((S202/30)*V202, S202*1.2), 0, CEILING( (MAX((S202/30)*V202, S202*1.2) - (E202+I202)) / J202, 1) * J202))</f>
        <v/>
      </c>
      <c r="V202" t="n">
        <v>36</v>
      </c>
      <c r="W202">
        <f>U202/J202</f>
        <v/>
      </c>
    </row>
    <row r="203">
      <c r="A203" t="inlineStr">
        <is>
          <t>VINOS Y LICORES (MAS DE 20 GL)</t>
        </is>
      </c>
      <c r="B203" t="n">
        <v>13</v>
      </c>
      <c r="C203" t="inlineStr">
        <is>
          <t>819749021845</t>
        </is>
      </c>
      <c r="D203" t="inlineStr">
        <is>
          <t xml:space="preserve">MEZCAL ESPADIN JOVEN  AMARAS 750 ML. </t>
        </is>
      </c>
      <c r="E203" t="n">
        <v>6</v>
      </c>
      <c r="F203" t="inlineStr">
        <is>
          <t>Automatico</t>
        </is>
      </c>
      <c r="G203" t="n">
        <v>0.07000000000000001</v>
      </c>
      <c r="H203" t="n">
        <v>85.70999999999999</v>
      </c>
      <c r="I203" t="n">
        <v>0</v>
      </c>
      <c r="J203" t="n">
        <v>6</v>
      </c>
      <c r="K203" t="inlineStr">
        <is>
          <t>AMARAS</t>
        </is>
      </c>
      <c r="L203" t="n">
        <v>0</v>
      </c>
      <c r="M203" t="n">
        <v>0</v>
      </c>
      <c r="N203" t="n">
        <v>0</v>
      </c>
      <c r="O203" t="n">
        <v>0</v>
      </c>
      <c r="P203" t="n">
        <v>94</v>
      </c>
      <c r="Q203" t="n">
        <v>71</v>
      </c>
      <c r="R203" t="n">
        <v>14</v>
      </c>
      <c r="S203" t="n">
        <v>15</v>
      </c>
      <c r="T203" t="n">
        <v>9</v>
      </c>
      <c r="U203">
        <f>IF(S203&lt;=0,0, IF( E203+I203 &gt;= MAX((S203/30)*V203, S203*1.2), 0, CEILING( (MAX((S203/30)*V203, S203*1.2) - (E203+I203)) / J203, 1) * J203))</f>
        <v/>
      </c>
      <c r="V203" t="n">
        <v>22</v>
      </c>
      <c r="W203">
        <f>U203/J203</f>
        <v/>
      </c>
    </row>
    <row r="204">
      <c r="A204" t="inlineStr">
        <is>
          <t>VINOS Y LICORES (MENOS DE 13 GL)</t>
        </is>
      </c>
      <c r="B204" t="n">
        <v>84</v>
      </c>
      <c r="C204" t="inlineStr">
        <is>
          <t>5601096213333</t>
        </is>
      </c>
      <c r="D204" t="inlineStr">
        <is>
          <t xml:space="preserve">VINO BLANCO ALBARIÑO AVEDELA FONTE 750 ML. </t>
        </is>
      </c>
      <c r="E204" t="n">
        <v>12</v>
      </c>
      <c r="F204" t="inlineStr">
        <is>
          <t>Automatico</t>
        </is>
      </c>
      <c r="G204" t="n">
        <v>0.21</v>
      </c>
      <c r="H204" t="n">
        <v>57.14</v>
      </c>
      <c r="I204" t="n">
        <v>0</v>
      </c>
      <c r="J204" t="n">
        <v>6</v>
      </c>
      <c r="K204" t="inlineStr">
        <is>
          <t>AVEDELA FONTE</t>
        </is>
      </c>
      <c r="L204" t="n">
        <v>0</v>
      </c>
      <c r="M204" t="n">
        <v>0</v>
      </c>
      <c r="N204" t="n">
        <v>0</v>
      </c>
      <c r="O204" t="n">
        <v>0</v>
      </c>
      <c r="P204" t="n">
        <v>66</v>
      </c>
      <c r="Q204" t="n">
        <v>56</v>
      </c>
      <c r="R204" t="n">
        <v>9</v>
      </c>
      <c r="S204" t="n">
        <v>9</v>
      </c>
      <c r="T204" t="n">
        <v>7</v>
      </c>
      <c r="U204">
        <f>IF(S204&lt;=0,0, IF( E204+I204 &gt;= MAX((S204/30)*V204, S204*1.2), 0, CEILING( (MAX((S204/30)*V204, S204*1.2) - (E204+I204)) / J204, 1) * J204))</f>
        <v/>
      </c>
      <c r="V204" t="n">
        <v>36</v>
      </c>
      <c r="W204">
        <f>U204/J204</f>
        <v/>
      </c>
    </row>
    <row r="205">
      <c r="A205" t="inlineStr">
        <is>
          <t>BEBIDAS ALCOHOLICAS</t>
        </is>
      </c>
      <c r="B205" t="n">
        <v>319</v>
      </c>
      <c r="C205" t="inlineStr">
        <is>
          <t>744607840804</t>
        </is>
      </c>
      <c r="D205" t="inlineStr">
        <is>
          <t xml:space="preserve">BEBIDA PREPARADA TEQUILA PALOMA  NEW MIX 350 ML. </t>
        </is>
      </c>
      <c r="E205" t="n">
        <v>12</v>
      </c>
      <c r="F205" t="inlineStr">
        <is>
          <t>Automatico</t>
        </is>
      </c>
      <c r="G205" t="n">
        <v>1</v>
      </c>
      <c r="H205" t="n">
        <v>12</v>
      </c>
      <c r="I205" t="n">
        <v>18</v>
      </c>
      <c r="J205" t="n">
        <v>6</v>
      </c>
      <c r="K205" t="inlineStr">
        <is>
          <t>NEW MIX</t>
        </is>
      </c>
      <c r="L205" t="n">
        <v>10</v>
      </c>
      <c r="M205" t="n">
        <v>10</v>
      </c>
      <c r="N205" t="n">
        <v>0</v>
      </c>
      <c r="O205" t="n">
        <v>0</v>
      </c>
      <c r="P205" t="n">
        <v>396</v>
      </c>
      <c r="Q205" t="n">
        <v>396</v>
      </c>
      <c r="R205" t="n">
        <v>11</v>
      </c>
      <c r="S205" t="n">
        <v>14</v>
      </c>
      <c r="T205" t="n">
        <v>30</v>
      </c>
      <c r="U205">
        <f>IF(S205&lt;=0,0, IF( E205+I205 &gt;= MAX((S205/30)*V205, S205*1.2), 0, CEILING( (MAX((S205/30)*V205, S205*1.2) - (E205+I205)) / J205, 1) * J205))</f>
        <v/>
      </c>
      <c r="V205" t="n">
        <v>22</v>
      </c>
      <c r="W205">
        <f>U205/J205</f>
        <v/>
      </c>
    </row>
    <row r="206">
      <c r="A206" t="inlineStr">
        <is>
          <t>VINOS Y LICORES (MAS DE 20 GL)</t>
        </is>
      </c>
      <c r="B206" t="n">
        <v>13</v>
      </c>
      <c r="C206" t="inlineStr">
        <is>
          <t>7501048810116</t>
        </is>
      </c>
      <c r="D206" t="inlineStr">
        <is>
          <t xml:space="preserve">TEQUILA BLANCO PLATA  CENTENARIO 950 ML.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CENTENARIO</t>
        </is>
      </c>
      <c r="L206" t="n">
        <v>0</v>
      </c>
      <c r="M206" t="n">
        <v>0</v>
      </c>
      <c r="N206" t="n">
        <v>0</v>
      </c>
      <c r="O206" t="n">
        <v>0</v>
      </c>
      <c r="P206" t="n">
        <v>72</v>
      </c>
      <c r="Q206" t="n">
        <v>57</v>
      </c>
      <c r="R206" t="n">
        <v>5</v>
      </c>
      <c r="S206" t="n">
        <v>5</v>
      </c>
      <c r="T206" t="n">
        <v>10</v>
      </c>
      <c r="U206">
        <f>IF(S206&lt;=0,0, IF( E206+I206 &gt;= MAX((S206/30)*V206, S206*1.2), 0, CEILING( (MAX((S206/30)*V206, S206*1.2) - (E206+I206)) / J206, 1) * J206))</f>
        <v/>
      </c>
      <c r="V206" t="n">
        <v>22</v>
      </c>
      <c r="W206">
        <f>U206/J206</f>
        <v/>
      </c>
    </row>
    <row r="207">
      <c r="A207" t="inlineStr">
        <is>
          <t>VINOS Y LICORES (MENOS DE 13 GL)</t>
        </is>
      </c>
      <c r="B207" t="n">
        <v>84</v>
      </c>
      <c r="C207" t="inlineStr">
        <is>
          <t>80627326</t>
        </is>
      </c>
      <c r="D207" t="inlineStr">
        <is>
          <t xml:space="preserve">VINO ESPUMOSO FRAGOLINO ROCCA DEI FORTI 750 ML.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ROCCA DEI FORTI</t>
        </is>
      </c>
      <c r="L207" t="n">
        <v>0</v>
      </c>
      <c r="M207" t="n">
        <v>0</v>
      </c>
      <c r="N207" t="n">
        <v>0</v>
      </c>
      <c r="O207" t="n">
        <v>0</v>
      </c>
      <c r="P207" t="n">
        <v>13</v>
      </c>
      <c r="Q207" t="n">
        <v>11</v>
      </c>
      <c r="R207" t="n">
        <v>5</v>
      </c>
      <c r="S207" t="n">
        <v>5</v>
      </c>
      <c r="T207" t="n">
        <v>2</v>
      </c>
      <c r="U207">
        <f>IF(S207&lt;=0,0, IF( E207+I207 &gt;= MAX((S207/30)*V207, S207*1.2), 0, CEILING( (MAX((S207/30)*V207, S207*1.2) - (E207+I207)) / J207, 1) * J207))</f>
        <v/>
      </c>
      <c r="V207" t="n">
        <v>36</v>
      </c>
      <c r="W207">
        <f>U207/J207</f>
        <v/>
      </c>
    </row>
    <row r="208">
      <c r="A208" t="inlineStr">
        <is>
          <t>VINOS Y LICORES (MENOS DE 13 GL)</t>
        </is>
      </c>
      <c r="B208" t="n">
        <v>84</v>
      </c>
      <c r="C208" t="inlineStr">
        <is>
          <t>7503009337557</t>
        </is>
      </c>
      <c r="D208" t="inlineStr">
        <is>
          <t xml:space="preserve">VINO BLANCO BLEND LA REDONDA 750 ML. </t>
        </is>
      </c>
      <c r="E208" t="n">
        <v>12</v>
      </c>
      <c r="F208" t="inlineStr">
        <is>
          <t>Automatico</t>
        </is>
      </c>
      <c r="G208" t="n">
        <v>0.01</v>
      </c>
      <c r="H208" t="n">
        <v>1200</v>
      </c>
      <c r="I208" t="n">
        <v>0</v>
      </c>
      <c r="J208" t="n">
        <v>12</v>
      </c>
      <c r="K208" t="inlineStr">
        <is>
          <t>LA REDONDA</t>
        </is>
      </c>
      <c r="L208" t="n">
        <v>0</v>
      </c>
      <c r="M208" t="n">
        <v>0</v>
      </c>
      <c r="N208" t="n">
        <v>0</v>
      </c>
      <c r="O208" t="n">
        <v>0</v>
      </c>
      <c r="P208" t="n">
        <v>23</v>
      </c>
      <c r="Q208" t="n">
        <v>35</v>
      </c>
      <c r="R208" t="n">
        <v>5</v>
      </c>
      <c r="S208" t="n">
        <v>5</v>
      </c>
      <c r="T208" t="n">
        <v>3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VINOS Y LICORES (MENOS DE 13 GL)</t>
        </is>
      </c>
      <c r="B209" t="n">
        <v>84</v>
      </c>
      <c r="C209" t="inlineStr">
        <is>
          <t>7794450008084</t>
        </is>
      </c>
      <c r="D209" t="inlineStr">
        <is>
          <t xml:space="preserve">VINO TINTO MALBEC ALAMOS 750 ML. </t>
        </is>
      </c>
      <c r="E209" t="n">
        <v>12</v>
      </c>
      <c r="F209" t="inlineStr">
        <is>
          <t>Automatico</t>
        </is>
      </c>
      <c r="G209" t="n">
        <v>0.07000000000000001</v>
      </c>
      <c r="H209" t="n">
        <v>171.42</v>
      </c>
      <c r="I209" t="n">
        <v>0</v>
      </c>
      <c r="J209" t="n">
        <v>12</v>
      </c>
      <c r="K209" t="inlineStr">
        <is>
          <t>ALAMOS</t>
        </is>
      </c>
      <c r="L209" t="n">
        <v>0</v>
      </c>
      <c r="M209" t="n">
        <v>0</v>
      </c>
      <c r="N209" t="n">
        <v>0</v>
      </c>
      <c r="O209" t="n">
        <v>0</v>
      </c>
      <c r="P209" t="n">
        <v>29</v>
      </c>
      <c r="Q209" t="n">
        <v>39</v>
      </c>
      <c r="R209" t="n">
        <v>5</v>
      </c>
      <c r="S209" t="n">
        <v>5</v>
      </c>
      <c r="T209" t="n">
        <v>10</v>
      </c>
      <c r="U209">
        <f>IF(S209&lt;=0,0, IF( E209+I209 &gt;= MAX((S209/30)*V209, S209*1.2), 0, CEILING( (MAX((S209/30)*V209, S209*1.2) - (E209+I209)) / J209, 1) * J209))</f>
        <v/>
      </c>
      <c r="V209" t="n">
        <v>22</v>
      </c>
      <c r="W209">
        <f>U209/J209</f>
        <v/>
      </c>
    </row>
    <row r="210">
      <c r="A210" t="inlineStr">
        <is>
          <t>VINOS Y LICORES (MAS DE 20 GL)</t>
        </is>
      </c>
      <c r="B210" t="n">
        <v>13</v>
      </c>
      <c r="C210" t="inlineStr">
        <is>
          <t>7501035014596</t>
        </is>
      </c>
      <c r="D210" t="inlineStr">
        <is>
          <t xml:space="preserve">TEQUILA PLATINO  RESERVA DE LA FAMILIA 750 ML. </t>
        </is>
      </c>
      <c r="E210" t="n">
        <v>18</v>
      </c>
      <c r="F210" t="inlineStr">
        <is>
          <t>Automatico</t>
        </is>
      </c>
      <c r="G210" t="n">
        <v>0.28</v>
      </c>
      <c r="H210" t="n">
        <v>64.28</v>
      </c>
      <c r="I210" t="n">
        <v>0</v>
      </c>
      <c r="J210" t="n">
        <v>6</v>
      </c>
      <c r="K210" t="inlineStr">
        <is>
          <t>RESERVA DE LA FAMILIA</t>
        </is>
      </c>
      <c r="L210" t="n">
        <v>0</v>
      </c>
      <c r="M210" t="n">
        <v>0</v>
      </c>
      <c r="N210" t="n">
        <v>0</v>
      </c>
      <c r="O210" t="n">
        <v>0</v>
      </c>
      <c r="P210" t="n">
        <v>88</v>
      </c>
      <c r="Q210" t="n">
        <v>84</v>
      </c>
      <c r="R210" t="n">
        <v>17</v>
      </c>
      <c r="S210" t="n">
        <v>17</v>
      </c>
      <c r="T210" t="n">
        <v>32</v>
      </c>
      <c r="U210">
        <f>IF(S210&lt;=0,0, IF( E210+I210 &gt;= MAX((S210/30)*V210, S210*1.2), 0, CEILING( (MAX((S210/30)*V210, S210*1.2) - (E210+I210)) / J210, 1) * J210))</f>
        <v/>
      </c>
      <c r="V210" t="n">
        <v>22</v>
      </c>
      <c r="W210">
        <f>U210/J210</f>
        <v/>
      </c>
    </row>
    <row r="211">
      <c r="A211" t="inlineStr">
        <is>
          <t>VINOS Y LICORES (MENOS DE 13 GL)</t>
        </is>
      </c>
      <c r="B211" t="n">
        <v>84</v>
      </c>
      <c r="C211" t="inlineStr">
        <is>
          <t>7790975196206</t>
        </is>
      </c>
      <c r="D211" t="inlineStr">
        <is>
          <t xml:space="preserve">VINO BLANCO ESPUMOSO CHARDONNAY/PINOT NOIR CHANDON 187 ML. </t>
        </is>
      </c>
      <c r="E211" t="n">
        <v>12</v>
      </c>
      <c r="F211" t="inlineStr">
        <is>
          <t>Automatico</t>
        </is>
      </c>
      <c r="G211" t="n">
        <v>0.07000000000000001</v>
      </c>
      <c r="H211" t="n">
        <v>171.42</v>
      </c>
      <c r="I211" t="n">
        <v>0</v>
      </c>
      <c r="J211" t="n">
        <v>6</v>
      </c>
      <c r="K211" t="inlineStr">
        <is>
          <t>CHANDON</t>
        </is>
      </c>
      <c r="L211" t="n">
        <v>0</v>
      </c>
      <c r="M211" t="n">
        <v>0</v>
      </c>
      <c r="N211" t="n">
        <v>0</v>
      </c>
      <c r="O211" t="n">
        <v>0</v>
      </c>
      <c r="P211" t="n">
        <v>18</v>
      </c>
      <c r="Q211" t="n">
        <v>18</v>
      </c>
      <c r="R211" t="n">
        <v>5</v>
      </c>
      <c r="S211" t="n">
        <v>6</v>
      </c>
      <c r="T211" t="n">
        <v>2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CERVEZA</t>
        </is>
      </c>
      <c r="B212" t="n">
        <v>114</v>
      </c>
      <c r="C212" t="inlineStr">
        <is>
          <t>7503028412679</t>
        </is>
      </c>
      <c r="D212" t="inlineStr">
        <is>
          <t xml:space="preserve">CERVEZA LIGHT CLARA LAGER AMSTEL ULTRA 355 ML. </t>
        </is>
      </c>
      <c r="E212" t="n">
        <v>8</v>
      </c>
      <c r="F212" t="inlineStr">
        <is>
          <t>Automatico</t>
        </is>
      </c>
      <c r="G212" t="n">
        <v>0.5</v>
      </c>
      <c r="H212" t="n">
        <v>16</v>
      </c>
      <c r="I212" t="n">
        <v>9</v>
      </c>
      <c r="J212" t="n">
        <v>1</v>
      </c>
      <c r="K212" t="inlineStr">
        <is>
          <t>AMSTEL ULTRA</t>
        </is>
      </c>
      <c r="L212" t="n">
        <v>20</v>
      </c>
      <c r="M212" t="n">
        <v>10</v>
      </c>
      <c r="N212" t="n">
        <v>2</v>
      </c>
      <c r="O212" t="n">
        <v>1</v>
      </c>
      <c r="P212" t="n">
        <v>334</v>
      </c>
      <c r="Q212" t="n">
        <v>480</v>
      </c>
      <c r="R212" t="n">
        <v>43</v>
      </c>
      <c r="S212" t="n">
        <v>47</v>
      </c>
      <c r="T212" t="n">
        <v>40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VINOS Y LICORES (MENOS DE 13 GL)</t>
        </is>
      </c>
      <c r="B213" t="n">
        <v>84</v>
      </c>
      <c r="C213" t="inlineStr">
        <is>
          <t>8002550508007</t>
        </is>
      </c>
      <c r="D213" t="inlineStr">
        <is>
          <t xml:space="preserve">VINO TINTO ESPUMOSO LANCELLOTA RIUNITE 750 ML. </t>
        </is>
      </c>
      <c r="E213" t="n">
        <v>12</v>
      </c>
      <c r="F213" t="inlineStr">
        <is>
          <t>Automatico</t>
        </is>
      </c>
      <c r="G213" t="n">
        <v>0.07000000000000001</v>
      </c>
      <c r="H213" t="n">
        <v>171.42</v>
      </c>
      <c r="I213" t="n">
        <v>0</v>
      </c>
      <c r="J213" t="n">
        <v>12</v>
      </c>
      <c r="K213" t="inlineStr">
        <is>
          <t>RIUNITE</t>
        </is>
      </c>
      <c r="L213" t="n">
        <v>0</v>
      </c>
      <c r="M213" t="n">
        <v>0</v>
      </c>
      <c r="N213" t="n">
        <v>0</v>
      </c>
      <c r="O213" t="n">
        <v>0</v>
      </c>
      <c r="P213" t="n">
        <v>30</v>
      </c>
      <c r="Q213" t="n">
        <v>47</v>
      </c>
      <c r="R213" t="n">
        <v>6</v>
      </c>
      <c r="S213" t="n">
        <v>6</v>
      </c>
      <c r="T213" t="n">
        <v>4</v>
      </c>
      <c r="U213">
        <f>IF(S213&lt;=0,0, IF( E213+I213 &gt;= MAX((S213/30)*V213, S213*1.2), 0, CEILING( (MAX((S213/30)*V213, S213*1.2) - (E213+I213)) / J213, 1) * J213))</f>
        <v/>
      </c>
      <c r="V213" t="n">
        <v>22</v>
      </c>
      <c r="W213">
        <f>U213/J213</f>
        <v/>
      </c>
    </row>
    <row r="214">
      <c r="A214" t="inlineStr">
        <is>
          <t>CERVEZA</t>
        </is>
      </c>
      <c r="B214" t="n">
        <v>114</v>
      </c>
      <c r="C214" t="inlineStr">
        <is>
          <t>7501049934033</t>
        </is>
      </c>
      <c r="D214" t="inlineStr">
        <is>
          <t xml:space="preserve">CERVEZA  CLARA PALE LAGER DOS EQUIS 325 ML. </t>
        </is>
      </c>
      <c r="E214" t="n">
        <v>9</v>
      </c>
      <c r="F214" t="inlineStr">
        <is>
          <t>Automatico</t>
        </is>
      </c>
      <c r="G214" t="n">
        <v>0.49</v>
      </c>
      <c r="H214" t="n">
        <v>18.36</v>
      </c>
      <c r="I214" t="n">
        <v>9</v>
      </c>
      <c r="J214" t="n">
        <v>1</v>
      </c>
      <c r="K214" t="inlineStr">
        <is>
          <t>DOS EQUIS</t>
        </is>
      </c>
      <c r="L214" t="n">
        <v>17.63265306122449</v>
      </c>
      <c r="M214" t="n">
        <v>8.639999999999999</v>
      </c>
      <c r="N214" t="n">
        <v>0</v>
      </c>
      <c r="O214" t="n">
        <v>0</v>
      </c>
      <c r="P214" t="n">
        <v>270</v>
      </c>
      <c r="Q214" t="n">
        <v>153</v>
      </c>
      <c r="R214" t="n">
        <v>22</v>
      </c>
      <c r="S214" t="n">
        <v>25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CERVEZA</t>
        </is>
      </c>
      <c r="B215" t="n">
        <v>114</v>
      </c>
      <c r="C215" t="inlineStr">
        <is>
          <t>4066600303336</t>
        </is>
      </c>
      <c r="D215" t="inlineStr">
        <is>
          <t xml:space="preserve">CERVEZA AMBAR OSCURA WEISSBIER DUNKEL PAULANER 500 ML. </t>
        </is>
      </c>
      <c r="E215" t="n">
        <v>20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20</v>
      </c>
      <c r="K215" t="inlineStr">
        <is>
          <t>PAULANER</t>
        </is>
      </c>
      <c r="L215" t="n">
        <v>0</v>
      </c>
      <c r="M215" t="n">
        <v>0</v>
      </c>
      <c r="N215" t="n">
        <v>0</v>
      </c>
      <c r="O215" t="n">
        <v>0</v>
      </c>
      <c r="P215" t="n">
        <v>83</v>
      </c>
      <c r="Q215" t="n">
        <v>85</v>
      </c>
      <c r="R215" t="n">
        <v>0</v>
      </c>
      <c r="S215" t="n">
        <v>0</v>
      </c>
      <c r="T215" t="n">
        <v>11</v>
      </c>
      <c r="U215">
        <f>IF(S215&lt;=0,0, IF( E215+I215 &gt;= MAX((S215/30)*V215, S215*1.2), 0, CEILING( (MAX((S215/30)*V215, S215*1.2) - (E215+I215)) / J215, 1) * J215))</f>
        <v/>
      </c>
      <c r="V215" t="n">
        <v>36</v>
      </c>
      <c r="W215">
        <f>U215/J215</f>
        <v/>
      </c>
    </row>
    <row r="216">
      <c r="A216" t="inlineStr">
        <is>
          <t>VINOS Y LICORES (MENOS DE 13 GL)</t>
        </is>
      </c>
      <c r="B216" t="n">
        <v>84</v>
      </c>
      <c r="C216" t="inlineStr">
        <is>
          <t>890355001025</t>
        </is>
      </c>
      <c r="D216" t="inlineStr">
        <is>
          <t xml:space="preserve">CREMA DE HORCHATA Y RON  RUM CHATA 750 ML.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RUM CHATA</t>
        </is>
      </c>
      <c r="L216" t="n">
        <v>0</v>
      </c>
      <c r="M216" t="n">
        <v>0</v>
      </c>
      <c r="N216" t="n">
        <v>0</v>
      </c>
      <c r="O216" t="n">
        <v>0</v>
      </c>
      <c r="P216" t="n">
        <v>21</v>
      </c>
      <c r="Q216" t="n">
        <v>23</v>
      </c>
      <c r="R216" t="n">
        <v>8</v>
      </c>
      <c r="S216" t="n">
        <v>8</v>
      </c>
      <c r="T216" t="n">
        <v>5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VINOS Y LICORES (MENOS DE 13 GL)</t>
        </is>
      </c>
      <c r="B217" t="n">
        <v>84</v>
      </c>
      <c r="C217" t="inlineStr">
        <is>
          <t>85000019894</t>
        </is>
      </c>
      <c r="D217" t="inlineStr">
        <is>
          <t xml:space="preserve">VINO TINTO RED MOSCATO BAREFOOT 750 ML.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BAREFOOT</t>
        </is>
      </c>
      <c r="L217" t="n">
        <v>0</v>
      </c>
      <c r="M217" t="n">
        <v>0</v>
      </c>
      <c r="N217" t="n">
        <v>0</v>
      </c>
      <c r="O217" t="n">
        <v>0</v>
      </c>
      <c r="P217" t="n">
        <v>82</v>
      </c>
      <c r="Q217" t="n">
        <v>94</v>
      </c>
      <c r="R217" t="n">
        <v>20</v>
      </c>
      <c r="S217" t="n">
        <v>20</v>
      </c>
      <c r="T217" t="n">
        <v>22</v>
      </c>
      <c r="U217">
        <f>IF(S217&lt;=0,0, IF( E217+I217 &gt;= MAX((S217/30)*V217, S217*1.2), 0, CEILING( (MAX((S217/30)*V217, S217*1.2) - (E217+I217)) / J217, 1) * J217))</f>
        <v/>
      </c>
      <c r="V217" t="n">
        <v>22</v>
      </c>
      <c r="W217">
        <f>U217/J217</f>
        <v/>
      </c>
    </row>
    <row r="218">
      <c r="A218" t="inlineStr">
        <is>
          <t>VINOS Y LICORES (MAS DE 20 GL)</t>
        </is>
      </c>
      <c r="B218" t="n">
        <v>13</v>
      </c>
      <c r="C218" t="inlineStr">
        <is>
          <t>736040530893</t>
        </is>
      </c>
      <c r="D218" t="inlineStr">
        <is>
          <t xml:space="preserve">GIFT PACK TEQUILA JOVEN REGULAR CASA DRAGONES 750 ML. </t>
        </is>
      </c>
      <c r="E218" t="n">
        <v>21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3</v>
      </c>
      <c r="K218" t="inlineStr">
        <is>
          <t>CASA DRAGONES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3</v>
      </c>
      <c r="R218" t="n">
        <v>0</v>
      </c>
      <c r="S218" t="n">
        <v>0</v>
      </c>
      <c r="T218" t="n">
        <v>2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VINOS Y LICORES (MAS DE 20 GL)</t>
        </is>
      </c>
      <c r="B219" t="n">
        <v>13</v>
      </c>
      <c r="C219" t="inlineStr">
        <is>
          <t>5000281058382</t>
        </is>
      </c>
      <c r="D219" t="inlineStr">
        <is>
          <t xml:space="preserve">TEQUILA BLANCO 100% AGAVE AZUL  CASAMIGOS 750 ML. </t>
        </is>
      </c>
      <c r="E219" t="n">
        <v>18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CASAMIGOS</t>
        </is>
      </c>
      <c r="L219" t="n">
        <v>0</v>
      </c>
      <c r="M219" t="n">
        <v>0</v>
      </c>
      <c r="N219" t="n">
        <v>0</v>
      </c>
      <c r="O219" t="n">
        <v>0</v>
      </c>
      <c r="P219" t="n">
        <v>27</v>
      </c>
      <c r="Q219" t="n">
        <v>22</v>
      </c>
      <c r="R219" t="n">
        <v>3</v>
      </c>
      <c r="S219" t="n">
        <v>3</v>
      </c>
      <c r="T219" t="n">
        <v>2</v>
      </c>
      <c r="U219">
        <f>IF(S219&lt;=0,0, IF( E219+I219 &gt;= MAX((S219/30)*V219, S219*1.2), 0, CEILING( (MAX((S219/30)*V219, S219*1.2) - (E219+I219)) / J219, 1) * J219))</f>
        <v/>
      </c>
      <c r="V219" t="n">
        <v>36</v>
      </c>
      <c r="W219">
        <f>U219/J219</f>
        <v/>
      </c>
    </row>
    <row r="220">
      <c r="A220" t="inlineStr">
        <is>
          <t>VINOS Y LICORES (MAS DE 20 GL)</t>
        </is>
      </c>
      <c r="B220" t="n">
        <v>13</v>
      </c>
      <c r="C220" t="inlineStr">
        <is>
          <t>7501035011939</t>
        </is>
      </c>
      <c r="D220" t="inlineStr">
        <is>
          <t xml:space="preserve">TEQUILA FRESA PICOSA  JOSE CUERVO ESPECIAL 700 ML. </t>
        </is>
      </c>
      <c r="E220" t="n">
        <v>12</v>
      </c>
      <c r="F220" t="inlineStr">
        <is>
          <t>Automatico</t>
        </is>
      </c>
      <c r="G220" t="n">
        <v>0.13</v>
      </c>
      <c r="H220" t="n">
        <v>92.3</v>
      </c>
      <c r="I220" t="n">
        <v>0</v>
      </c>
      <c r="J220" t="n">
        <v>12</v>
      </c>
      <c r="K220" t="inlineStr">
        <is>
          <t>JOSE CUERVO ESPECIAL</t>
        </is>
      </c>
      <c r="L220" t="n">
        <v>0</v>
      </c>
      <c r="M220" t="n">
        <v>0</v>
      </c>
      <c r="N220" t="n">
        <v>0</v>
      </c>
      <c r="O220" t="n">
        <v>0</v>
      </c>
      <c r="P220" t="n">
        <v>73</v>
      </c>
      <c r="Q220" t="n">
        <v>30</v>
      </c>
      <c r="R220" t="n">
        <v>9</v>
      </c>
      <c r="S220" t="n">
        <v>9</v>
      </c>
      <c r="T220" t="n">
        <v>11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VINOS Y LICORES (MENOS DE 13 GL)</t>
        </is>
      </c>
      <c r="B221" t="n">
        <v>84</v>
      </c>
      <c r="C221" t="inlineStr">
        <is>
          <t>7791540090066</t>
        </is>
      </c>
      <c r="D221" t="inlineStr">
        <is>
          <t xml:space="preserve">VINO TINTO MALBEC FINCA LAS MORAS 750 ML. </t>
        </is>
      </c>
      <c r="E221" t="n">
        <v>12</v>
      </c>
      <c r="F221" t="inlineStr">
        <is>
          <t>Automatico</t>
        </is>
      </c>
      <c r="G221" t="n">
        <v>0.14</v>
      </c>
      <c r="H221" t="n">
        <v>85.70999999999999</v>
      </c>
      <c r="I221" t="n">
        <v>0</v>
      </c>
      <c r="J221" t="n">
        <v>12</v>
      </c>
      <c r="K221" t="inlineStr">
        <is>
          <t>FINCA LAS MORAS</t>
        </is>
      </c>
      <c r="L221" t="n">
        <v>0</v>
      </c>
      <c r="M221" t="n">
        <v>0</v>
      </c>
      <c r="N221" t="n">
        <v>0</v>
      </c>
      <c r="O221" t="n">
        <v>0</v>
      </c>
      <c r="P221" t="n">
        <v>96</v>
      </c>
      <c r="Q221" t="n">
        <v>151</v>
      </c>
      <c r="R221" t="n">
        <v>21</v>
      </c>
      <c r="S221" t="n">
        <v>22</v>
      </c>
      <c r="T221" t="n">
        <v>19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VINOS Y LICORES (MAS DE 20 GL)</t>
        </is>
      </c>
      <c r="B222" t="n">
        <v>13</v>
      </c>
      <c r="C222" t="inlineStr">
        <is>
          <t>819749022552</t>
        </is>
      </c>
      <c r="D222" t="inlineStr">
        <is>
          <t xml:space="preserve">MEZCAL 100% AGAVE ESPADIN TOBALA AMARAS 750 ML. </t>
        </is>
      </c>
      <c r="E222" t="n">
        <v>18</v>
      </c>
      <c r="F222" t="inlineStr">
        <is>
          <t>Automatico</t>
        </is>
      </c>
      <c r="G222" t="n">
        <v>0.42</v>
      </c>
      <c r="H222" t="n">
        <v>42.85</v>
      </c>
      <c r="I222" t="n">
        <v>0</v>
      </c>
      <c r="J222" t="n">
        <v>6</v>
      </c>
      <c r="K222" t="inlineStr">
        <is>
          <t>AMARAS</t>
        </is>
      </c>
      <c r="L222" t="n">
        <v>0</v>
      </c>
      <c r="M222" t="n">
        <v>0</v>
      </c>
      <c r="N222" t="n">
        <v>0</v>
      </c>
      <c r="O222" t="n">
        <v>0</v>
      </c>
      <c r="P222" t="n">
        <v>43</v>
      </c>
      <c r="Q222" t="n">
        <v>37</v>
      </c>
      <c r="R222" t="n">
        <v>9</v>
      </c>
      <c r="S222" t="n">
        <v>10</v>
      </c>
      <c r="T222" t="n">
        <v>7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VINOS Y LICORES (MENOS DE 13 GL)</t>
        </is>
      </c>
      <c r="B223" t="n">
        <v>84</v>
      </c>
      <c r="C223" t="inlineStr">
        <is>
          <t>7791250000935</t>
        </is>
      </c>
      <c r="D223" t="inlineStr">
        <is>
          <t xml:space="preserve">VINO TINTO MALBEC NAVARRO CORREAS 750 ML. </t>
        </is>
      </c>
      <c r="E223" t="n">
        <v>12</v>
      </c>
      <c r="F223" t="inlineStr">
        <is>
          <t>Automatico</t>
        </is>
      </c>
      <c r="G223" t="n">
        <v>0.07000000000000001</v>
      </c>
      <c r="H223" t="n">
        <v>171.42</v>
      </c>
      <c r="I223" t="n">
        <v>0</v>
      </c>
      <c r="J223" t="n">
        <v>6</v>
      </c>
      <c r="K223" t="inlineStr">
        <is>
          <t>NAVARRO CORREAS</t>
        </is>
      </c>
      <c r="L223" t="n">
        <v>0</v>
      </c>
      <c r="M223" t="n">
        <v>0</v>
      </c>
      <c r="N223" t="n">
        <v>0</v>
      </c>
      <c r="O223" t="n">
        <v>0</v>
      </c>
      <c r="P223" t="n">
        <v>95</v>
      </c>
      <c r="Q223" t="n">
        <v>40</v>
      </c>
      <c r="R223" t="n">
        <v>16</v>
      </c>
      <c r="S223" t="n">
        <v>16</v>
      </c>
      <c r="T223" t="n">
        <v>14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CERVEZA</t>
        </is>
      </c>
      <c r="B224" t="n">
        <v>114</v>
      </c>
      <c r="C224" t="inlineStr">
        <is>
          <t>7501061601128</t>
        </is>
      </c>
      <c r="D224" t="inlineStr">
        <is>
          <t xml:space="preserve">CERVEZA  CLARA PILSNER TECATE 355 ML. </t>
        </is>
      </c>
      <c r="E224" t="n">
        <v>93</v>
      </c>
      <c r="F224" t="inlineStr">
        <is>
          <t>Automatico</t>
        </is>
      </c>
      <c r="G224" t="n">
        <v>0.72</v>
      </c>
      <c r="H224" t="n">
        <v>129.16</v>
      </c>
      <c r="I224" t="n">
        <v>0</v>
      </c>
      <c r="J224" t="n">
        <v>1</v>
      </c>
      <c r="K224" t="inlineStr">
        <is>
          <t>TECATE</t>
        </is>
      </c>
      <c r="L224" t="n">
        <v>0</v>
      </c>
      <c r="M224" t="n">
        <v>0</v>
      </c>
      <c r="N224" t="n">
        <v>0</v>
      </c>
      <c r="O224" t="n">
        <v>0</v>
      </c>
      <c r="P224" t="n">
        <v>1912</v>
      </c>
      <c r="Q224" t="n">
        <v>1622</v>
      </c>
      <c r="R224" t="n">
        <v>36</v>
      </c>
      <c r="S224" t="n">
        <v>37</v>
      </c>
      <c r="T224" t="n">
        <v>94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VINOS Y LICORES (MENOS DE 13 GL)</t>
        </is>
      </c>
      <c r="B225" t="n">
        <v>84</v>
      </c>
      <c r="C225" t="inlineStr">
        <is>
          <t>8000020005285</t>
        </is>
      </c>
      <c r="D225" t="inlineStr">
        <is>
          <t xml:space="preserve">VINO BLANCO ESPUMOSO PROSECCO CINZANO 750 ML. </t>
        </is>
      </c>
      <c r="E225" t="n">
        <v>18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6</v>
      </c>
      <c r="K225" t="inlineStr">
        <is>
          <t>CINZANO</t>
        </is>
      </c>
      <c r="L225" t="n">
        <v>0</v>
      </c>
      <c r="M225" t="n">
        <v>0</v>
      </c>
      <c r="N225" t="n">
        <v>0</v>
      </c>
      <c r="O225" t="n">
        <v>0</v>
      </c>
      <c r="P225" t="n">
        <v>41</v>
      </c>
      <c r="Q225" t="n">
        <v>59</v>
      </c>
      <c r="R225" t="n">
        <v>11</v>
      </c>
      <c r="S225" t="n">
        <v>11</v>
      </c>
      <c r="T225" t="n">
        <v>20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VINOS Y LICORES (MENOS DE 13 GL)</t>
        </is>
      </c>
      <c r="B226" t="n">
        <v>84</v>
      </c>
      <c r="C226" t="inlineStr">
        <is>
          <t>7503011404032</t>
        </is>
      </c>
      <c r="D226" t="inlineStr">
        <is>
          <t xml:space="preserve">VINO TINTO BLEND ENSAMBLE 750 ML. </t>
        </is>
      </c>
      <c r="E226" t="n">
        <v>24</v>
      </c>
      <c r="F226" t="inlineStr">
        <is>
          <t>Automatico</t>
        </is>
      </c>
      <c r="G226" t="n">
        <v>0.07000000000000001</v>
      </c>
      <c r="H226" t="n">
        <v>342.85</v>
      </c>
      <c r="I226" t="n">
        <v>0</v>
      </c>
      <c r="J226" t="n">
        <v>12</v>
      </c>
      <c r="K226" t="inlineStr">
        <is>
          <t>ENSAMBLE</t>
        </is>
      </c>
      <c r="L226" t="n">
        <v>0</v>
      </c>
      <c r="M226" t="n">
        <v>0</v>
      </c>
      <c r="N226" t="n">
        <v>0</v>
      </c>
      <c r="O226" t="n">
        <v>0</v>
      </c>
      <c r="P226" t="n">
        <v>87</v>
      </c>
      <c r="Q226" t="n">
        <v>57</v>
      </c>
      <c r="R226" t="n">
        <v>10</v>
      </c>
      <c r="S226" t="n">
        <v>10</v>
      </c>
      <c r="T226" t="n">
        <v>16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VINOS Y LICORES (MENOS DE 13 GL)</t>
        </is>
      </c>
      <c r="B227" t="n">
        <v>84</v>
      </c>
      <c r="C227" t="inlineStr">
        <is>
          <t>8410537305226</t>
        </is>
      </c>
      <c r="D227" t="inlineStr">
        <is>
          <t xml:space="preserve">VINO TINTO TEMPRANILLO COTO MAYOR 750 ML. </t>
        </is>
      </c>
      <c r="E227" t="n">
        <v>12</v>
      </c>
      <c r="F227" t="inlineStr">
        <is>
          <t>Automatico</t>
        </is>
      </c>
      <c r="G227" t="n">
        <v>0</v>
      </c>
      <c r="H227" t="n">
        <v>0</v>
      </c>
      <c r="I227" t="n">
        <v>0</v>
      </c>
      <c r="J227" t="n">
        <v>6</v>
      </c>
      <c r="K227" t="inlineStr">
        <is>
          <t>COTO MAYOR</t>
        </is>
      </c>
      <c r="L227" t="n">
        <v>0</v>
      </c>
      <c r="M227" t="n">
        <v>0</v>
      </c>
      <c r="N227" t="n">
        <v>0</v>
      </c>
      <c r="O227" t="n">
        <v>0</v>
      </c>
      <c r="P227" t="n">
        <v>55</v>
      </c>
      <c r="Q227" t="n">
        <v>64</v>
      </c>
      <c r="R227" t="n">
        <v>11</v>
      </c>
      <c r="S227" t="n">
        <v>11</v>
      </c>
      <c r="T227" t="n">
        <v>18</v>
      </c>
      <c r="U227">
        <f>IF(S227&lt;=0,0, IF( E227+I227 &gt;= MAX((S227/30)*V227, S227*1.2), 0, CEILING( (MAX((S227/30)*V227, S227*1.2) - (E227+I227)) / J227, 1) * J227))</f>
        <v/>
      </c>
      <c r="V227" t="n">
        <v>36</v>
      </c>
      <c r="W227">
        <f>U227/J227</f>
        <v/>
      </c>
    </row>
    <row r="228">
      <c r="A228" t="inlineStr">
        <is>
          <t>VINOS Y LICORES (MAS DE 20 GL)</t>
        </is>
      </c>
      <c r="B228" t="n">
        <v>13</v>
      </c>
      <c r="C228" t="inlineStr">
        <is>
          <t>82184042397</t>
        </is>
      </c>
      <c r="D228" t="inlineStr">
        <is>
          <t xml:space="preserve">WHISKEY TENNESSEE HONEY JACK DANIELS 700 ML. </t>
        </is>
      </c>
      <c r="E228" t="n">
        <v>24</v>
      </c>
      <c r="F228" t="inlineStr">
        <is>
          <t>Automatico</t>
        </is>
      </c>
      <c r="G228" t="n">
        <v>0.07000000000000001</v>
      </c>
      <c r="H228" t="n">
        <v>342.85</v>
      </c>
      <c r="I228" t="n">
        <v>0</v>
      </c>
      <c r="J228" t="n">
        <v>12</v>
      </c>
      <c r="K228" t="inlineStr">
        <is>
          <t>JACK DANIELS</t>
        </is>
      </c>
      <c r="L228" t="n">
        <v>0</v>
      </c>
      <c r="M228" t="n">
        <v>0</v>
      </c>
      <c r="N228" t="n">
        <v>0</v>
      </c>
      <c r="O228" t="n">
        <v>0</v>
      </c>
      <c r="P228" t="n">
        <v>106</v>
      </c>
      <c r="Q228" t="n">
        <v>81</v>
      </c>
      <c r="R228" t="n">
        <v>11</v>
      </c>
      <c r="S228" t="n">
        <v>11</v>
      </c>
      <c r="T228" t="n">
        <v>17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VINOS Y LICORES (DE 13.5 A 20 GL)</t>
        </is>
      </c>
      <c r="B229" t="n">
        <v>90</v>
      </c>
      <c r="C229" t="inlineStr">
        <is>
          <t>7503016843157</t>
        </is>
      </c>
      <c r="D229" t="inlineStr">
        <is>
          <t xml:space="preserve">LICOR DE NARANJA  MADKA 1000 ML. </t>
        </is>
      </c>
      <c r="E229" t="n">
        <v>24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MADKA</t>
        </is>
      </c>
      <c r="L229" t="n">
        <v>0</v>
      </c>
      <c r="M229" t="n">
        <v>0</v>
      </c>
      <c r="N229" t="n">
        <v>0</v>
      </c>
      <c r="O229" t="n">
        <v>0</v>
      </c>
      <c r="P229" t="n">
        <v>34</v>
      </c>
      <c r="Q229" t="n">
        <v>55</v>
      </c>
      <c r="R229" t="n">
        <v>0</v>
      </c>
      <c r="S229" t="n">
        <v>0</v>
      </c>
      <c r="T229" t="n">
        <v>6</v>
      </c>
      <c r="U229">
        <f>IF(S229&lt;=0,0, IF( E229+I229 &gt;= MAX((S229/30)*V229, S229*1.2), 0, CEILING( (MAX((S229/30)*V229, S229*1.2) - (E229+I229)) / J229, 1) * J229))</f>
        <v/>
      </c>
      <c r="V229" t="n">
        <v>22</v>
      </c>
      <c r="W229">
        <f>U229/J229</f>
        <v/>
      </c>
    </row>
    <row r="230">
      <c r="A230" t="inlineStr">
        <is>
          <t>VINOS Y LICORES (MAS DE 20 GL)</t>
        </is>
      </c>
      <c r="B230" t="n">
        <v>13</v>
      </c>
      <c r="C230" t="inlineStr">
        <is>
          <t>850005002031</t>
        </is>
      </c>
      <c r="D230" t="inlineStr">
        <is>
          <t xml:space="preserve">TEQUILA JOVEN 100% AGAVE PERSONALIZADO  CASA DRAGONES 750 ML. </t>
        </is>
      </c>
      <c r="E230" t="n">
        <v>24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3</v>
      </c>
      <c r="K230" t="inlineStr">
        <is>
          <t>CASA DRAGONES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VINOS Y LICORES (MENOS DE 13 GL)</t>
        </is>
      </c>
      <c r="B231" t="n">
        <v>84</v>
      </c>
      <c r="C231" t="inlineStr">
        <is>
          <t>7503009337090</t>
        </is>
      </c>
      <c r="D231" t="inlineStr">
        <is>
          <t xml:space="preserve">VINO ROSADO BLEND LA REDONDA 750 ML. </t>
        </is>
      </c>
      <c r="E231" t="n">
        <v>24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12</v>
      </c>
      <c r="K231" t="inlineStr">
        <is>
          <t>LA REDONDA</t>
        </is>
      </c>
      <c r="L231" t="n">
        <v>0</v>
      </c>
      <c r="M231" t="n">
        <v>0</v>
      </c>
      <c r="N231" t="n">
        <v>0</v>
      </c>
      <c r="O231" t="n">
        <v>0</v>
      </c>
      <c r="P231" t="n">
        <v>12</v>
      </c>
      <c r="Q231" t="n">
        <v>35</v>
      </c>
      <c r="R231" t="n">
        <v>0</v>
      </c>
      <c r="S231" t="n">
        <v>0</v>
      </c>
      <c r="T231" t="n">
        <v>1</v>
      </c>
      <c r="U231">
        <f>IF(S231&lt;=0,0, IF( E231+I231 &gt;= MAX((S231/30)*V231, S231*1.2), 0, CEILING( (MAX((S231/30)*V231, S231*1.2) - (E231+I231)) / J231, 1) * J231))</f>
        <v/>
      </c>
      <c r="V231" t="n">
        <v>36</v>
      </c>
      <c r="W231">
        <f>U231/J231</f>
        <v/>
      </c>
    </row>
    <row r="232">
      <c r="A232" t="inlineStr">
        <is>
          <t>VINOS Y LICORES (MAS DE 20 GL)</t>
        </is>
      </c>
      <c r="B232" t="n">
        <v>13</v>
      </c>
      <c r="C232" t="inlineStr">
        <is>
          <t>7501043710756</t>
        </is>
      </c>
      <c r="D232" t="inlineStr">
        <is>
          <t xml:space="preserve">VODKA NATURAL  KARAT 1750 ML. </t>
        </is>
      </c>
      <c r="E232" t="n">
        <v>24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6</v>
      </c>
      <c r="K232" t="inlineStr">
        <is>
          <t>KARAT</t>
        </is>
      </c>
      <c r="L232" t="n">
        <v>0</v>
      </c>
      <c r="M232" t="n">
        <v>0</v>
      </c>
      <c r="N232" t="n">
        <v>0</v>
      </c>
      <c r="O232" t="n">
        <v>0</v>
      </c>
      <c r="P232" t="n">
        <v>36</v>
      </c>
      <c r="Q232" t="n">
        <v>60</v>
      </c>
      <c r="R232" t="n">
        <v>0</v>
      </c>
      <c r="S232" t="n">
        <v>0</v>
      </c>
      <c r="T232" t="n">
        <v>6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VINOS Y LICORES (MAS DE 20 GL)</t>
        </is>
      </c>
      <c r="B233" t="n">
        <v>13</v>
      </c>
      <c r="C233" t="inlineStr">
        <is>
          <t>721733005895</t>
        </is>
      </c>
      <c r="D233" t="inlineStr">
        <is>
          <t xml:space="preserve">TEQUILA REPOSADO  PATRON 700 ML. </t>
        </is>
      </c>
      <c r="E233" t="n">
        <v>24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PATRON</t>
        </is>
      </c>
      <c r="L233" t="n">
        <v>0</v>
      </c>
      <c r="M233" t="n">
        <v>0</v>
      </c>
      <c r="N233" t="n">
        <v>0</v>
      </c>
      <c r="O233" t="n">
        <v>0</v>
      </c>
      <c r="P233" t="n">
        <v>6</v>
      </c>
      <c r="Q233" t="n">
        <v>39</v>
      </c>
      <c r="R233" t="n">
        <v>0</v>
      </c>
      <c r="S233" t="n">
        <v>0</v>
      </c>
      <c r="T233" t="n">
        <v>13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VINOS Y LICORES (MENOS DE 13 GL)</t>
        </is>
      </c>
      <c r="B234" t="n">
        <v>84</v>
      </c>
      <c r="C234" t="inlineStr">
        <is>
          <t>8420759800119</t>
        </is>
      </c>
      <c r="D234" t="inlineStr">
        <is>
          <t xml:space="preserve">VINO BLANCO VERDEJO/VIURA SOL Y NIEVE 750 ML. </t>
        </is>
      </c>
      <c r="E234" t="n">
        <v>36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12</v>
      </c>
      <c r="K234" t="inlineStr">
        <is>
          <t>SOL Y NIEVE</t>
        </is>
      </c>
      <c r="L234" t="n">
        <v>0</v>
      </c>
      <c r="M234" t="n">
        <v>0</v>
      </c>
      <c r="N234" t="n">
        <v>0</v>
      </c>
      <c r="O234" t="n">
        <v>0</v>
      </c>
      <c r="P234" t="n">
        <v>25</v>
      </c>
      <c r="Q234" t="n">
        <v>42</v>
      </c>
      <c r="R234" t="n">
        <v>0</v>
      </c>
      <c r="S234" t="n">
        <v>0</v>
      </c>
      <c r="T234" t="n">
        <v>7</v>
      </c>
      <c r="U234">
        <f>IF(S234&lt;=0,0, IF( E234+I234 &gt;= MAX((S234/30)*V234, S234*1.2), 0, CEILING( (MAX((S234/30)*V234, S234*1.2) - (E234+I234)) / J234, 1) * J234))</f>
        <v/>
      </c>
      <c r="V234" t="n">
        <v>36</v>
      </c>
      <c r="W234">
        <f>U234/J234</f>
        <v/>
      </c>
    </row>
    <row r="235">
      <c r="A235" t="inlineStr">
        <is>
          <t>VINOS Y LICORES (MAS DE 20 GL)</t>
        </is>
      </c>
      <c r="B235" t="n">
        <v>13</v>
      </c>
      <c r="C235" t="inlineStr">
        <is>
          <t>7501043706407</t>
        </is>
      </c>
      <c r="D235" t="inlineStr">
        <is>
          <t xml:space="preserve">ANIS DULCE  MICO 1000 ML. </t>
        </is>
      </c>
      <c r="E235" t="n">
        <v>24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MICO</t>
        </is>
      </c>
      <c r="L235" t="n">
        <v>0</v>
      </c>
      <c r="M235" t="n">
        <v>0</v>
      </c>
      <c r="N235" t="n">
        <v>0</v>
      </c>
      <c r="O235" t="n">
        <v>0</v>
      </c>
      <c r="P235" t="n">
        <v>16</v>
      </c>
      <c r="Q235" t="n">
        <v>16</v>
      </c>
      <c r="R235" t="n">
        <v>0</v>
      </c>
      <c r="S235" t="n">
        <v>0</v>
      </c>
      <c r="T235" t="n">
        <v>4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VINOS Y LICORES (MAS DE 20 GL)</t>
        </is>
      </c>
      <c r="B236" t="n">
        <v>13</v>
      </c>
      <c r="C236" t="inlineStr">
        <is>
          <t>8501110080439</t>
        </is>
      </c>
      <c r="D236" t="inlineStr">
        <is>
          <t xml:space="preserve">RON AÑEJO 7 AÑOS HAVANA CLUB 700 ML. </t>
        </is>
      </c>
      <c r="E236" t="n">
        <v>12</v>
      </c>
      <c r="F236" t="inlineStr">
        <is>
          <t>Automatico</t>
        </is>
      </c>
      <c r="G236" t="n">
        <v>0</v>
      </c>
      <c r="H236" t="n">
        <v>0</v>
      </c>
      <c r="I236" t="n">
        <v>12</v>
      </c>
      <c r="J236" t="n">
        <v>12</v>
      </c>
      <c r="K236" t="inlineStr">
        <is>
          <t>HAVANA CLUB</t>
        </is>
      </c>
      <c r="L236" t="n">
        <v>0</v>
      </c>
      <c r="M236" t="n">
        <v>0</v>
      </c>
      <c r="N236" t="n">
        <v>0</v>
      </c>
      <c r="O236" t="n">
        <v>0</v>
      </c>
      <c r="P236" t="n">
        <v>123</v>
      </c>
      <c r="Q236" t="n">
        <v>73</v>
      </c>
      <c r="R236" t="n">
        <v>21</v>
      </c>
      <c r="S236" t="n">
        <v>22</v>
      </c>
      <c r="T236" t="n">
        <v>6</v>
      </c>
      <c r="U236">
        <f>IF(S236&lt;=0,0, IF( E236+I236 &gt;= MAX((S236/30)*V236, S236*1.2), 0, CEILING( (MAX((S236/30)*V236, S236*1.2) - (E236+I236)) / J236, 1) * J236))</f>
        <v/>
      </c>
      <c r="V236" t="n">
        <v>22</v>
      </c>
      <c r="W236">
        <f>U236/J236</f>
        <v/>
      </c>
    </row>
    <row r="237">
      <c r="A237" t="inlineStr">
        <is>
          <t>VINOS Y LICORES (MENOS DE 13 GL)</t>
        </is>
      </c>
      <c r="B237" t="n">
        <v>84</v>
      </c>
      <c r="C237" t="inlineStr">
        <is>
          <t>8410023000390</t>
        </is>
      </c>
      <c r="D237" t="inlineStr">
        <is>
          <t xml:space="preserve">VINO TINTO TEMPRANILLO BERONIA 750 ML. </t>
        </is>
      </c>
      <c r="E237" t="n">
        <v>24</v>
      </c>
      <c r="F237" t="inlineStr">
        <is>
          <t>Automatico</t>
        </is>
      </c>
      <c r="G237" t="n">
        <v>0</v>
      </c>
      <c r="H237" t="n">
        <v>0</v>
      </c>
      <c r="I237" t="n">
        <v>0</v>
      </c>
      <c r="J237" t="n">
        <v>12</v>
      </c>
      <c r="K237" t="inlineStr">
        <is>
          <t>BERONIA</t>
        </is>
      </c>
      <c r="L237" t="n">
        <v>0</v>
      </c>
      <c r="M237" t="n">
        <v>0</v>
      </c>
      <c r="N237" t="n">
        <v>0</v>
      </c>
      <c r="O237" t="n">
        <v>0</v>
      </c>
      <c r="P237" t="n">
        <v>11</v>
      </c>
      <c r="Q237" t="n">
        <v>11</v>
      </c>
      <c r="R237" t="n">
        <v>1</v>
      </c>
      <c r="S237" t="n">
        <v>1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TABAQUERIA IEPS</t>
        </is>
      </c>
      <c r="B238" t="n">
        <v>302</v>
      </c>
      <c r="C238" t="inlineStr">
        <is>
          <t>70487152</t>
        </is>
      </c>
      <c r="D238" t="inlineStr">
        <is>
          <t xml:space="preserve">PURO CORONITAS EN CEDRO  ROMEO Y JULIETA 1 PZA </t>
        </is>
      </c>
      <c r="E238" t="n">
        <v>25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25</v>
      </c>
      <c r="K238" t="inlineStr">
        <is>
          <t>ROMEO Y JULIETA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5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CERVEZA</t>
        </is>
      </c>
      <c r="B239" t="n">
        <v>114</v>
      </c>
      <c r="C239" t="inlineStr">
        <is>
          <t>7503021648020</t>
        </is>
      </c>
      <c r="D239" t="inlineStr">
        <is>
          <t xml:space="preserve">CERVEZA  AMBAR IPA LA BRU 355 ML. </t>
        </is>
      </c>
      <c r="E239" t="n">
        <v>24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24</v>
      </c>
      <c r="K239" t="inlineStr">
        <is>
          <t>LA BRU</t>
        </is>
      </c>
      <c r="L239" t="n">
        <v>0</v>
      </c>
      <c r="M239" t="n">
        <v>0</v>
      </c>
      <c r="N239" t="n">
        <v>0</v>
      </c>
      <c r="O239" t="n">
        <v>0</v>
      </c>
      <c r="P239" t="n">
        <v>62</v>
      </c>
      <c r="Q239" t="n">
        <v>11</v>
      </c>
      <c r="R239" t="n">
        <v>0</v>
      </c>
      <c r="S239" t="n">
        <v>1</v>
      </c>
      <c r="T239" t="n">
        <v>2</v>
      </c>
      <c r="U239">
        <f>IF(S239&lt;=0,0, IF( E239+I239 &gt;= MAX((S239/30)*V239, S239*1.2), 0, CEILING( (MAX((S239/30)*V239, S239*1.2) - (E239+I239)) / J239, 1) * J239))</f>
        <v/>
      </c>
      <c r="V239" t="n">
        <v>36</v>
      </c>
      <c r="W239">
        <f>U239/J239</f>
        <v/>
      </c>
    </row>
    <row r="240">
      <c r="A240" t="inlineStr">
        <is>
          <t>CERVEZA</t>
        </is>
      </c>
      <c r="B240" t="n">
        <v>114</v>
      </c>
      <c r="C240" t="inlineStr">
        <is>
          <t>71990000486</t>
        </is>
      </c>
      <c r="D240" t="inlineStr">
        <is>
          <t xml:space="preserve">CERVEZA LIGHT CLARA LAGER COORS 355 ML. </t>
        </is>
      </c>
      <c r="E240" t="n">
        <v>21</v>
      </c>
      <c r="F240" t="inlineStr">
        <is>
          <t>Automatico</t>
        </is>
      </c>
      <c r="G240" t="n">
        <v>0.5600000000000001</v>
      </c>
      <c r="H240" t="n">
        <v>37.5</v>
      </c>
      <c r="I240" t="n">
        <v>0</v>
      </c>
      <c r="J240" t="n">
        <v>1</v>
      </c>
      <c r="K240" t="inlineStr">
        <is>
          <t>COORS</t>
        </is>
      </c>
      <c r="L240" t="n">
        <v>0</v>
      </c>
      <c r="M240" t="n">
        <v>0</v>
      </c>
      <c r="N240" t="n">
        <v>0</v>
      </c>
      <c r="O240" t="n">
        <v>0</v>
      </c>
      <c r="P240" t="n">
        <v>382</v>
      </c>
      <c r="Q240" t="n">
        <v>761</v>
      </c>
      <c r="R240" t="n">
        <v>43</v>
      </c>
      <c r="S240" t="n">
        <v>46</v>
      </c>
      <c r="T240" t="n">
        <v>51</v>
      </c>
      <c r="U240">
        <f>IF(S240&lt;=0,0, IF( E240+I240 &gt;= MAX((S240/30)*V240, S240*1.2), 0, CEILING( (MAX((S240/30)*V240, S240*1.2) - (E240+I240)) / J240, 1) * J240))</f>
        <v/>
      </c>
      <c r="V240" t="n">
        <v>36</v>
      </c>
      <c r="W240">
        <f>U240/J240</f>
        <v/>
      </c>
    </row>
    <row r="241">
      <c r="A241" t="inlineStr">
        <is>
          <t>VINOS Y LICORES (MAS DE 20 GL)</t>
        </is>
      </c>
      <c r="B241" t="n">
        <v>13</v>
      </c>
      <c r="C241" t="inlineStr">
        <is>
          <t>7640175660475</t>
        </is>
      </c>
      <c r="D241" t="inlineStr">
        <is>
          <t xml:space="preserve">TEQUILA BLANCO CAZADORES 950 ML. </t>
        </is>
      </c>
      <c r="E241" t="n">
        <v>24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CAZADORES</t>
        </is>
      </c>
      <c r="L241" t="n">
        <v>0</v>
      </c>
      <c r="M241" t="n">
        <v>0</v>
      </c>
      <c r="N241" t="n">
        <v>0</v>
      </c>
      <c r="O241" t="n">
        <v>0</v>
      </c>
      <c r="P241" t="n">
        <v>80</v>
      </c>
      <c r="Q241" t="n">
        <v>58</v>
      </c>
      <c r="R241" t="n">
        <v>2</v>
      </c>
      <c r="S241" t="n">
        <v>2</v>
      </c>
      <c r="T241" t="n">
        <v>5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VINOS Y LICORES (MAS DE 20 GL)</t>
        </is>
      </c>
      <c r="B242" t="n">
        <v>13</v>
      </c>
      <c r="C242" t="inlineStr">
        <is>
          <t>7501035013018</t>
        </is>
      </c>
      <c r="D242" t="inlineStr">
        <is>
          <t xml:space="preserve">TEQUILA AÑEJO 100% AGAVE  1800 700 ML. </t>
        </is>
      </c>
      <c r="E242" t="n">
        <v>12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1800</t>
        </is>
      </c>
      <c r="L242" t="n">
        <v>0</v>
      </c>
      <c r="M242" t="n">
        <v>0</v>
      </c>
      <c r="N242" t="n">
        <v>0</v>
      </c>
      <c r="O242" t="n">
        <v>0</v>
      </c>
      <c r="P242" t="n">
        <v>96</v>
      </c>
      <c r="Q242" t="n">
        <v>72</v>
      </c>
      <c r="R242" t="n">
        <v>14</v>
      </c>
      <c r="S242" t="n">
        <v>14</v>
      </c>
      <c r="T242" t="n">
        <v>6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CERVEZA</t>
        </is>
      </c>
      <c r="B243" t="n">
        <v>114</v>
      </c>
      <c r="C243" t="inlineStr">
        <is>
          <t>7503009302135</t>
        </is>
      </c>
      <c r="D243" t="inlineStr">
        <is>
          <t xml:space="preserve">CERVEZA  OSCURA VIENNA MINERVA 355 ML. </t>
        </is>
      </c>
      <c r="E243" t="n">
        <v>24</v>
      </c>
      <c r="F243" t="inlineStr">
        <is>
          <t>Automatico</t>
        </is>
      </c>
      <c r="G243" t="n">
        <v>0.28</v>
      </c>
      <c r="H243" t="n">
        <v>85.70999999999999</v>
      </c>
      <c r="I243" t="n">
        <v>0</v>
      </c>
      <c r="J243" t="n">
        <v>24</v>
      </c>
      <c r="K243" t="inlineStr">
        <is>
          <t>MINERVA</t>
        </is>
      </c>
      <c r="L243" t="n">
        <v>0</v>
      </c>
      <c r="M243" t="n">
        <v>0</v>
      </c>
      <c r="N243" t="n">
        <v>0</v>
      </c>
      <c r="O243" t="n">
        <v>0</v>
      </c>
      <c r="P243" t="n">
        <v>233</v>
      </c>
      <c r="Q243" t="n">
        <v>229</v>
      </c>
      <c r="R243" t="n">
        <v>19</v>
      </c>
      <c r="S243" t="n">
        <v>25</v>
      </c>
      <c r="T243" t="n">
        <v>24</v>
      </c>
      <c r="U243">
        <f>IF(S243&lt;=0,0, IF( E243+I243 &gt;= MAX((S243/30)*V243, S243*1.2), 0, CEILING( (MAX((S243/30)*V243, S243*1.2) - (E243+I243)) / J243, 1) * J243))</f>
        <v/>
      </c>
      <c r="V243" t="n">
        <v>22</v>
      </c>
      <c r="W243">
        <f>U243/J243</f>
        <v/>
      </c>
    </row>
    <row r="244">
      <c r="A244" t="inlineStr">
        <is>
          <t>CERVEZA</t>
        </is>
      </c>
      <c r="B244" t="n">
        <v>114</v>
      </c>
      <c r="C244" t="inlineStr">
        <is>
          <t>7501061696995</t>
        </is>
      </c>
      <c r="D244" t="inlineStr">
        <is>
          <t xml:space="preserve">CERVEZA  OSCURA VIENNA INDIO 355 ML. </t>
        </is>
      </c>
      <c r="E244" t="n">
        <v>16</v>
      </c>
      <c r="F244" t="inlineStr">
        <is>
          <t>Automatico</t>
        </is>
      </c>
      <c r="G244" t="n">
        <v>0.42</v>
      </c>
      <c r="H244" t="n">
        <v>38.09</v>
      </c>
      <c r="I244" t="n">
        <v>7</v>
      </c>
      <c r="J244" t="n">
        <v>1</v>
      </c>
      <c r="K244" t="inlineStr">
        <is>
          <t>INDIO</t>
        </is>
      </c>
      <c r="L244" t="n">
        <v>0</v>
      </c>
      <c r="M244" t="n">
        <v>0</v>
      </c>
      <c r="N244" t="n">
        <v>0</v>
      </c>
      <c r="O244" t="n">
        <v>0</v>
      </c>
      <c r="P244" t="n">
        <v>977</v>
      </c>
      <c r="Q244" t="n">
        <v>1190</v>
      </c>
      <c r="R244" t="n">
        <v>69</v>
      </c>
      <c r="S244" t="n">
        <v>78</v>
      </c>
      <c r="T244" t="n">
        <v>57</v>
      </c>
      <c r="U244">
        <f>IF(S244&lt;=0,0, IF( E244+I244 &gt;= MAX((S244/30)*V244, S244*1.2), 0, CEILING( (MAX((S244/30)*V244, S244*1.2) - (E244+I244)) / J244, 1) * J244))</f>
        <v/>
      </c>
      <c r="V244" t="n">
        <v>36</v>
      </c>
      <c r="W244">
        <f>U244/J244</f>
        <v/>
      </c>
    </row>
    <row r="245">
      <c r="A245" t="inlineStr">
        <is>
          <t>VINOS Y LICORES (MAS DE 20 GL)</t>
        </is>
      </c>
      <c r="B245" t="n">
        <v>13</v>
      </c>
      <c r="C245" t="inlineStr">
        <is>
          <t>850005002048</t>
        </is>
      </c>
      <c r="D245" t="inlineStr">
        <is>
          <t xml:space="preserve">TEQUILA JOVEN MAS COPAS  CASA DRAGONES 750 ML. </t>
        </is>
      </c>
      <c r="E245" t="n">
        <v>27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3</v>
      </c>
      <c r="K245" t="inlineStr">
        <is>
          <t>CASA DRAGONES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</v>
      </c>
      <c r="Q245" t="n">
        <v>0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VINOS Y LICORES (DE 13.5 A 20 GL)</t>
        </is>
      </c>
      <c r="B246" t="n">
        <v>90</v>
      </c>
      <c r="C246" t="inlineStr">
        <is>
          <t>652341409723</t>
        </is>
      </c>
      <c r="D246" t="inlineStr">
        <is>
          <t xml:space="preserve">LICOR DE CAFÉ CON TEQUILA  CAMPO AZUL 700 ML. </t>
        </is>
      </c>
      <c r="E246" t="n">
        <v>24</v>
      </c>
      <c r="F246" t="inlineStr">
        <is>
          <t>Automatico</t>
        </is>
      </c>
      <c r="G246" t="n">
        <v>0.21</v>
      </c>
      <c r="H246" t="n">
        <v>114.28</v>
      </c>
      <c r="I246" t="n">
        <v>0</v>
      </c>
      <c r="J246" t="n">
        <v>6</v>
      </c>
      <c r="K246" t="inlineStr">
        <is>
          <t>CAMPO AZUL</t>
        </is>
      </c>
      <c r="L246" t="n">
        <v>0</v>
      </c>
      <c r="M246" t="n">
        <v>0</v>
      </c>
      <c r="N246" t="n">
        <v>0</v>
      </c>
      <c r="O246" t="n">
        <v>0</v>
      </c>
      <c r="P246" t="n">
        <v>11</v>
      </c>
      <c r="Q246" t="n">
        <v>6</v>
      </c>
      <c r="R246" t="n">
        <v>2</v>
      </c>
      <c r="S246" t="n">
        <v>2</v>
      </c>
      <c r="T246" t="n">
        <v>1</v>
      </c>
      <c r="U246">
        <f>IF(S246&lt;=0,0, IF( E246+I246 &gt;= MAX((S246/30)*V246, S246*1.2), 0, CEILING( (MAX((S246/30)*V246, S246*1.2) - (E246+I246)) / J246, 1) * J246))</f>
        <v/>
      </c>
      <c r="V246" t="n">
        <v>22</v>
      </c>
      <c r="W246">
        <f>U246/J246</f>
        <v/>
      </c>
    </row>
    <row r="247">
      <c r="A247" t="inlineStr">
        <is>
          <t>CERVEZA</t>
        </is>
      </c>
      <c r="B247" t="n">
        <v>114</v>
      </c>
      <c r="C247" t="inlineStr">
        <is>
          <t>7501049912307</t>
        </is>
      </c>
      <c r="D247" t="inlineStr">
        <is>
          <t xml:space="preserve">CERVEZA  CLARA PALE LAGER DOS EQUIS 355 ML. </t>
        </is>
      </c>
      <c r="E247" t="n">
        <v>31</v>
      </c>
      <c r="F247" t="inlineStr">
        <is>
          <t>Automatico</t>
        </is>
      </c>
      <c r="G247" t="n">
        <v>0.8100000000000001</v>
      </c>
      <c r="H247" t="n">
        <v>38.27</v>
      </c>
      <c r="I247" t="n">
        <v>0</v>
      </c>
      <c r="J247" t="n">
        <v>1</v>
      </c>
      <c r="K247" t="inlineStr">
        <is>
          <t>DOS EQUIS</t>
        </is>
      </c>
      <c r="L247" t="n">
        <v>0</v>
      </c>
      <c r="M247" t="n">
        <v>0</v>
      </c>
      <c r="N247" t="n">
        <v>0</v>
      </c>
      <c r="O247" t="n">
        <v>0</v>
      </c>
      <c r="P247" t="n">
        <v>222</v>
      </c>
      <c r="Q247" t="n">
        <v>257</v>
      </c>
      <c r="R247" t="n">
        <v>21</v>
      </c>
      <c r="S247" t="n">
        <v>24</v>
      </c>
      <c r="T247" t="n">
        <v>32</v>
      </c>
      <c r="U247">
        <f>IF(S247&lt;=0,0, IF( E247+I247 &gt;= MAX((S247/30)*V247, S247*1.2), 0, CEILING( (MAX((S247/30)*V247, S247*1.2) - (E247+I247)) / J247, 1) * J247))</f>
        <v/>
      </c>
      <c r="V247" t="n">
        <v>36</v>
      </c>
      <c r="W247">
        <f>U247/J247</f>
        <v/>
      </c>
    </row>
    <row r="248">
      <c r="A248" t="inlineStr">
        <is>
          <t>VINOS Y LICORES (MENOS DE 13 GL)</t>
        </is>
      </c>
      <c r="B248" t="n">
        <v>84</v>
      </c>
      <c r="C248" t="inlineStr">
        <is>
          <t>656676090007</t>
        </is>
      </c>
      <c r="D248" t="inlineStr">
        <is>
          <t xml:space="preserve">VINO BLANCO CHARDONNAY CALIXA 750 ML. </t>
        </is>
      </c>
      <c r="E248" t="n">
        <v>12</v>
      </c>
      <c r="F248" t="inlineStr">
        <is>
          <t>Automatico</t>
        </is>
      </c>
      <c r="G248" t="n">
        <v>0.14</v>
      </c>
      <c r="H248" t="n">
        <v>85.70999999999999</v>
      </c>
      <c r="I248" t="n">
        <v>0</v>
      </c>
      <c r="J248" t="n">
        <v>12</v>
      </c>
      <c r="K248" t="inlineStr">
        <is>
          <t>CALIXA</t>
        </is>
      </c>
      <c r="L248" t="n">
        <v>0</v>
      </c>
      <c r="M248" t="n">
        <v>0</v>
      </c>
      <c r="N248" t="n">
        <v>0</v>
      </c>
      <c r="O248" t="n">
        <v>0</v>
      </c>
      <c r="P248" t="n">
        <v>32</v>
      </c>
      <c r="Q248" t="n">
        <v>17</v>
      </c>
      <c r="R248" t="n">
        <v>15</v>
      </c>
      <c r="S248" t="n">
        <v>15</v>
      </c>
      <c r="T248" t="n">
        <v>4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CERVEZA</t>
        </is>
      </c>
      <c r="B249" t="n">
        <v>114</v>
      </c>
      <c r="C249" t="inlineStr">
        <is>
          <t>5412186000715</t>
        </is>
      </c>
      <c r="D249" t="inlineStr">
        <is>
          <t xml:space="preserve">CERVEZA  OSCURA STRONG DARK ALE DELIRIUM 330 ML. </t>
        </is>
      </c>
      <c r="E249" t="n">
        <v>24</v>
      </c>
      <c r="F249" t="inlineStr">
        <is>
          <t>Automatico</t>
        </is>
      </c>
      <c r="G249" t="n">
        <v>0.15</v>
      </c>
      <c r="H249" t="n">
        <v>160</v>
      </c>
      <c r="I249" t="n">
        <v>0</v>
      </c>
      <c r="J249" t="n">
        <v>24</v>
      </c>
      <c r="K249" t="inlineStr">
        <is>
          <t>DELIRIUM</t>
        </is>
      </c>
      <c r="L249" t="n">
        <v>0</v>
      </c>
      <c r="M249" t="n">
        <v>0</v>
      </c>
      <c r="N249" t="n">
        <v>0</v>
      </c>
      <c r="O249" t="n">
        <v>0</v>
      </c>
      <c r="P249" t="n">
        <v>40</v>
      </c>
      <c r="Q249" t="n">
        <v>35</v>
      </c>
      <c r="R249" t="n">
        <v>5</v>
      </c>
      <c r="S249" t="n">
        <v>6</v>
      </c>
      <c r="T249" t="n">
        <v>6</v>
      </c>
      <c r="U249">
        <f>IF(S249&lt;=0,0, IF( E249+I249 &gt;= MAX((S249/30)*V249, S249*1.2), 0, CEILING( (MAX((S249/30)*V249, S249*1.2) - (E249+I249)) / J249, 1) * J249))</f>
        <v/>
      </c>
      <c r="V249" t="n">
        <v>22</v>
      </c>
      <c r="W249">
        <f>U249/J249</f>
        <v/>
      </c>
    </row>
    <row r="250">
      <c r="A250" t="inlineStr">
        <is>
          <t>VINOS Y LICORES (MENOS DE 13 GL)</t>
        </is>
      </c>
      <c r="B250" t="n">
        <v>84</v>
      </c>
      <c r="C250" t="inlineStr">
        <is>
          <t>729090020773</t>
        </is>
      </c>
      <c r="D250" t="inlineStr">
        <is>
          <t xml:space="preserve">VINO TINTO ESPUMOSO BLEND CUATRO SOLES 700 ML. </t>
        </is>
      </c>
      <c r="E250" t="n">
        <v>24</v>
      </c>
      <c r="F250" t="inlineStr">
        <is>
          <t>Automatico</t>
        </is>
      </c>
      <c r="G250" t="n">
        <v>0.07000000000000001</v>
      </c>
      <c r="H250" t="n">
        <v>342.85</v>
      </c>
      <c r="I250" t="n">
        <v>0</v>
      </c>
      <c r="J250" t="n">
        <v>6</v>
      </c>
      <c r="K250" t="inlineStr">
        <is>
          <t>CUATRO SOLES</t>
        </is>
      </c>
      <c r="L250" t="n">
        <v>0</v>
      </c>
      <c r="M250" t="n">
        <v>0</v>
      </c>
      <c r="N250" t="n">
        <v>0</v>
      </c>
      <c r="O250" t="n">
        <v>0</v>
      </c>
      <c r="P250" t="n">
        <v>47</v>
      </c>
      <c r="Q250" t="n">
        <v>88</v>
      </c>
      <c r="R250" t="n">
        <v>6</v>
      </c>
      <c r="S250" t="n">
        <v>7</v>
      </c>
      <c r="T250" t="n">
        <v>10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VINOS Y LICORES (MAS DE 20 GL)</t>
        </is>
      </c>
      <c r="B251" t="n">
        <v>13</v>
      </c>
      <c r="C251" t="inlineStr">
        <is>
          <t>638478000064</t>
        </is>
      </c>
      <c r="D251" t="inlineStr">
        <is>
          <t xml:space="preserve">TEQUILA REPOSADO 100% AGAVE  DON RAMON 750 ML. </t>
        </is>
      </c>
      <c r="E251" t="n">
        <v>24</v>
      </c>
      <c r="F251" t="inlineStr">
        <is>
          <t>Automatico</t>
        </is>
      </c>
      <c r="G251" t="n">
        <v>0.21</v>
      </c>
      <c r="H251" t="n">
        <v>114.28</v>
      </c>
      <c r="I251" t="n">
        <v>0</v>
      </c>
      <c r="J251" t="n">
        <v>12</v>
      </c>
      <c r="K251" t="inlineStr">
        <is>
          <t>DON RAMON</t>
        </is>
      </c>
      <c r="L251" t="n">
        <v>0</v>
      </c>
      <c r="M251" t="n">
        <v>0</v>
      </c>
      <c r="N251" t="n">
        <v>0</v>
      </c>
      <c r="O251" t="n">
        <v>0</v>
      </c>
      <c r="P251" t="n">
        <v>37</v>
      </c>
      <c r="Q251" t="n">
        <v>38</v>
      </c>
      <c r="R251" t="n">
        <v>6</v>
      </c>
      <c r="S251" t="n">
        <v>6</v>
      </c>
      <c r="T251" t="n">
        <v>13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VINOS Y LICORES (MENOS DE 13 GL)</t>
        </is>
      </c>
      <c r="B252" t="n">
        <v>84</v>
      </c>
      <c r="C252" t="inlineStr">
        <is>
          <t>3049610004104</t>
        </is>
      </c>
      <c r="D252" t="inlineStr">
        <is>
          <t xml:space="preserve">CHAMPAGNE CHARDONNAY/PINOT NOIR/PINOT MEUNIER VEUVE CLICQUOT 750 ML. </t>
        </is>
      </c>
      <c r="E252" t="n">
        <v>18</v>
      </c>
      <c r="F252" t="inlineStr">
        <is>
          <t>Automatico</t>
        </is>
      </c>
      <c r="G252" t="n">
        <v>0.12</v>
      </c>
      <c r="H252" t="n">
        <v>150</v>
      </c>
      <c r="I252" t="n">
        <v>0</v>
      </c>
      <c r="J252" t="n">
        <v>6</v>
      </c>
      <c r="K252" t="inlineStr">
        <is>
          <t>VEUVE CLICQUOT</t>
        </is>
      </c>
      <c r="L252" t="n">
        <v>0</v>
      </c>
      <c r="M252" t="n">
        <v>0</v>
      </c>
      <c r="N252" t="n">
        <v>0</v>
      </c>
      <c r="O252" t="n">
        <v>0</v>
      </c>
      <c r="P252" t="n">
        <v>10</v>
      </c>
      <c r="Q252" t="n">
        <v>13</v>
      </c>
      <c r="R252" t="n">
        <v>5</v>
      </c>
      <c r="S252" t="n">
        <v>5</v>
      </c>
      <c r="T252" t="n">
        <v>3</v>
      </c>
      <c r="U252">
        <f>IF(S252&lt;=0,0, IF( E252+I252 &gt;= MAX((S252/30)*V252, S252*1.2), 0, CEILING( (MAX((S252/30)*V252, S252*1.2) - (E252+I252)) / J252, 1) * J252))</f>
        <v/>
      </c>
      <c r="V252" t="n">
        <v>36</v>
      </c>
      <c r="W252">
        <f>U252/J252</f>
        <v/>
      </c>
    </row>
    <row r="253">
      <c r="A253" t="inlineStr">
        <is>
          <t>CERVEZA</t>
        </is>
      </c>
      <c r="B253" t="n">
        <v>114</v>
      </c>
      <c r="C253" t="inlineStr">
        <is>
          <t>7501049917937</t>
        </is>
      </c>
      <c r="D253" t="inlineStr">
        <is>
          <t xml:space="preserve">CERVEZA  CLARA PALE LAGER DOS EQUIS 325 ML. </t>
        </is>
      </c>
      <c r="E253" t="n">
        <v>44</v>
      </c>
      <c r="F253" t="inlineStr">
        <is>
          <t>Automatico</t>
        </is>
      </c>
      <c r="G253" t="n">
        <v>1.7</v>
      </c>
      <c r="H253" t="n">
        <v>25.88</v>
      </c>
      <c r="I253" t="n">
        <v>12</v>
      </c>
      <c r="J253" t="n">
        <v>4</v>
      </c>
      <c r="K253" t="inlineStr">
        <is>
          <t>DOS EQUIS</t>
        </is>
      </c>
      <c r="L253" t="n">
        <v>10.11764705882353</v>
      </c>
      <c r="M253" t="n">
        <v>17.2</v>
      </c>
      <c r="N253" t="n">
        <v>3.058823529411768</v>
      </c>
      <c r="O253" t="n">
        <v>5.200000000000006</v>
      </c>
      <c r="P253" t="n">
        <v>826</v>
      </c>
      <c r="Q253" t="n">
        <v>872</v>
      </c>
      <c r="R253" t="n">
        <v>80</v>
      </c>
      <c r="S253" t="n">
        <v>88</v>
      </c>
      <c r="T253" t="n">
        <v>68</v>
      </c>
      <c r="U253">
        <f>IF(S253&lt;=0,0, IF( E253+I253 &gt;= MAX((S253/30)*V253, S253*1.2), 0, CEILING( (MAX((S253/30)*V253, S253*1.2) - (E253+I253)) / J253, 1) * J253))</f>
        <v/>
      </c>
      <c r="V253" t="n">
        <v>36</v>
      </c>
      <c r="W253">
        <f>U253/J253</f>
        <v/>
      </c>
    </row>
    <row r="254">
      <c r="A254" t="inlineStr">
        <is>
          <t>VINOS Y LICORES (MENOS DE 13 GL)</t>
        </is>
      </c>
      <c r="B254" t="n">
        <v>84</v>
      </c>
      <c r="C254" t="inlineStr">
        <is>
          <t>8001900664608</t>
        </is>
      </c>
      <c r="D254" t="inlineStr">
        <is>
          <t xml:space="preserve">VINO BLANCO ESPUMOSO GLERA CAVICCHIOLI 750 ML. </t>
        </is>
      </c>
      <c r="E254" t="n">
        <v>36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6</v>
      </c>
      <c r="K254" t="inlineStr">
        <is>
          <t>CAVICCHIOLI</t>
        </is>
      </c>
      <c r="L254" t="n">
        <v>0</v>
      </c>
      <c r="M254" t="n">
        <v>0</v>
      </c>
      <c r="N254" t="n">
        <v>0</v>
      </c>
      <c r="O254" t="n">
        <v>0</v>
      </c>
      <c r="P254" t="n">
        <v>32</v>
      </c>
      <c r="Q254" t="n">
        <v>79</v>
      </c>
      <c r="R254" t="n">
        <v>1</v>
      </c>
      <c r="S254" t="n">
        <v>1</v>
      </c>
      <c r="T254" t="n">
        <v>33</v>
      </c>
      <c r="U254">
        <f>IF(S254&lt;=0,0, IF( E254+I254 &gt;= MAX((S254/30)*V254, S254*1.2), 0, CEILING( (MAX((S254/30)*V254, S254*1.2) - (E254+I254)) / J254, 1) * J254))</f>
        <v/>
      </c>
      <c r="V254" t="n">
        <v>22</v>
      </c>
      <c r="W254">
        <f>U254/J254</f>
        <v/>
      </c>
    </row>
    <row r="255">
      <c r="A255" t="inlineStr">
        <is>
          <t>CERVEZA</t>
        </is>
      </c>
      <c r="B255" t="n">
        <v>114</v>
      </c>
      <c r="C255" t="inlineStr">
        <is>
          <t>5411681014005</t>
        </is>
      </c>
      <c r="D255" t="inlineStr">
        <is>
          <t xml:space="preserve">CERVEZA  CLARA PALE ALE BELGA DUVEL 330 ML. </t>
        </is>
      </c>
      <c r="E255" t="n">
        <v>24</v>
      </c>
      <c r="F255" t="inlineStr">
        <is>
          <t>Automatico</t>
        </is>
      </c>
      <c r="G255" t="n">
        <v>0.43</v>
      </c>
      <c r="H255" t="n">
        <v>55.81</v>
      </c>
      <c r="I255" t="n">
        <v>0</v>
      </c>
      <c r="J255" t="n">
        <v>24</v>
      </c>
      <c r="K255" t="inlineStr">
        <is>
          <t>DUVEL</t>
        </is>
      </c>
      <c r="L255" t="n">
        <v>0</v>
      </c>
      <c r="M255" t="n">
        <v>0</v>
      </c>
      <c r="N255" t="n">
        <v>0</v>
      </c>
      <c r="O255" t="n">
        <v>0</v>
      </c>
      <c r="P255" t="n">
        <v>93</v>
      </c>
      <c r="Q255" t="n">
        <v>125</v>
      </c>
      <c r="R255" t="n">
        <v>13</v>
      </c>
      <c r="S255" t="n">
        <v>13</v>
      </c>
      <c r="T255" t="n">
        <v>3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VINOS Y LICORES (MAS DE 20 GL)</t>
        </is>
      </c>
      <c r="B256" t="n">
        <v>13</v>
      </c>
      <c r="C256" t="inlineStr">
        <is>
          <t>5010314306830</t>
        </is>
      </c>
      <c r="D256" t="inlineStr">
        <is>
          <t xml:space="preserve">WHISKY SINGLE MALT ESCOCES 12 AÑOS GLENROTHES 700 ML. </t>
        </is>
      </c>
      <c r="E256" t="n">
        <v>36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GLENROTHES</t>
        </is>
      </c>
      <c r="L256" t="n">
        <v>0</v>
      </c>
      <c r="M256" t="n">
        <v>0</v>
      </c>
      <c r="N256" t="n">
        <v>0</v>
      </c>
      <c r="O256" t="n">
        <v>0</v>
      </c>
      <c r="P256" t="n">
        <v>8</v>
      </c>
      <c r="Q256" t="n">
        <v>5</v>
      </c>
      <c r="R256" t="n">
        <v>2</v>
      </c>
      <c r="S256" t="n">
        <v>2</v>
      </c>
      <c r="T256" t="n">
        <v>1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VINOS Y LICORES (MENOS DE 13 GL)</t>
        </is>
      </c>
      <c r="B257" t="n">
        <v>84</v>
      </c>
      <c r="C257" t="inlineStr">
        <is>
          <t>7503035561117</t>
        </is>
      </c>
      <c r="D257" t="inlineStr">
        <is>
          <t xml:space="preserve">VINO TINTO NEBBIOLO, SYRAH, TEMPRANILLO, MERLOT MARIATINTO 750 ML. </t>
        </is>
      </c>
      <c r="E257" t="n">
        <v>12</v>
      </c>
      <c r="F257" t="inlineStr">
        <is>
          <t>Automatico</t>
        </is>
      </c>
      <c r="G257" t="n">
        <v>0.07000000000000001</v>
      </c>
      <c r="H257" t="n">
        <v>171.42</v>
      </c>
      <c r="I257" t="n">
        <v>0</v>
      </c>
      <c r="J257" t="n">
        <v>12</v>
      </c>
      <c r="K257" t="inlineStr">
        <is>
          <t>MARIATINTO</t>
        </is>
      </c>
      <c r="L257" t="n">
        <v>0</v>
      </c>
      <c r="M257" t="n">
        <v>0</v>
      </c>
      <c r="N257" t="n">
        <v>0</v>
      </c>
      <c r="O257" t="n">
        <v>0</v>
      </c>
      <c r="P257" t="n">
        <v>165</v>
      </c>
      <c r="Q257" t="n">
        <v>82</v>
      </c>
      <c r="R257" t="n">
        <v>26</v>
      </c>
      <c r="S257" t="n">
        <v>26</v>
      </c>
      <c r="T257" t="n">
        <v>15</v>
      </c>
      <c r="U257">
        <f>IF(S257&lt;=0,0, IF( E257+I257 &gt;= MAX((S257/30)*V257, S257*1.2), 0, CEILING( (MAX((S257/30)*V257, S257*1.2) - (E257+I257)) / J257, 1) * J257))</f>
        <v/>
      </c>
      <c r="V257" t="n">
        <v>22</v>
      </c>
      <c r="W257">
        <f>U257/J257</f>
        <v/>
      </c>
    </row>
    <row r="258">
      <c r="A258" t="inlineStr">
        <is>
          <t>VINOS Y LICORES (MENOS DE 13 GL)</t>
        </is>
      </c>
      <c r="B258" t="n">
        <v>84</v>
      </c>
      <c r="C258" t="inlineStr">
        <is>
          <t>7501022899205</t>
        </is>
      </c>
      <c r="D258" t="inlineStr">
        <is>
          <t xml:space="preserve">ROMPOPE DE ALMENDRAS  CORONADO 1000 ML. </t>
        </is>
      </c>
      <c r="E258" t="n">
        <v>24</v>
      </c>
      <c r="F258" t="inlineStr">
        <is>
          <t>Automatico</t>
        </is>
      </c>
      <c r="G258" t="n">
        <v>0.85</v>
      </c>
      <c r="H258" t="n">
        <v>28.23</v>
      </c>
      <c r="I258" t="n">
        <v>12</v>
      </c>
      <c r="J258" t="n">
        <v>12</v>
      </c>
      <c r="K258" t="inlineStr">
        <is>
          <t>CORONADO</t>
        </is>
      </c>
      <c r="L258" t="n">
        <v>7.764705882352942</v>
      </c>
      <c r="M258" t="n">
        <v>6.600000000000001</v>
      </c>
      <c r="N258" t="n">
        <v>0</v>
      </c>
      <c r="O258" t="n">
        <v>0</v>
      </c>
      <c r="P258" t="n">
        <v>84</v>
      </c>
      <c r="Q258" t="n">
        <v>57</v>
      </c>
      <c r="R258" t="n">
        <v>16</v>
      </c>
      <c r="S258" t="n">
        <v>21</v>
      </c>
      <c r="T258" t="n">
        <v>10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VINOS Y LICORES (MAS DE 20 GL)</t>
        </is>
      </c>
      <c r="B259" t="n">
        <v>13</v>
      </c>
      <c r="C259" t="inlineStr">
        <is>
          <t>7501035020108</t>
        </is>
      </c>
      <c r="D259" t="inlineStr">
        <is>
          <t xml:space="preserve">RON AÑEJO SPECIAL APPLETON ESTATE 950 ML. </t>
        </is>
      </c>
      <c r="E259" t="n">
        <v>48</v>
      </c>
      <c r="F259" t="inlineStr">
        <is>
          <t>Automatico</t>
        </is>
      </c>
      <c r="G259" t="n">
        <v>0.07000000000000001</v>
      </c>
      <c r="H259" t="n">
        <v>685.71</v>
      </c>
      <c r="I259" t="n">
        <v>0</v>
      </c>
      <c r="J259" t="n">
        <v>12</v>
      </c>
      <c r="K259" t="inlineStr">
        <is>
          <t>APPLETON ESTATE</t>
        </is>
      </c>
      <c r="L259" t="n">
        <v>0</v>
      </c>
      <c r="M259" t="n">
        <v>0</v>
      </c>
      <c r="N259" t="n">
        <v>0</v>
      </c>
      <c r="O259" t="n">
        <v>0</v>
      </c>
      <c r="P259" t="n">
        <v>11</v>
      </c>
      <c r="Q259" t="n">
        <v>21</v>
      </c>
      <c r="R259" t="n">
        <v>0</v>
      </c>
      <c r="S259" t="n">
        <v>0</v>
      </c>
      <c r="T259" t="n">
        <v>7</v>
      </c>
      <c r="U259">
        <f>IF(S259&lt;=0,0, IF( E259+I259 &gt;= MAX((S259/30)*V259, S259*1.2), 0, CEILING( (MAX((S259/30)*V259, S259*1.2) - (E259+I259)) / J259, 1) * J259))</f>
        <v/>
      </c>
      <c r="V259" t="n">
        <v>22</v>
      </c>
      <c r="W259">
        <f>U259/J259</f>
        <v/>
      </c>
    </row>
    <row r="260">
      <c r="A260" t="inlineStr">
        <is>
          <t>VINOS Y LICORES (MAS DE 20 GL)</t>
        </is>
      </c>
      <c r="B260" t="n">
        <v>13</v>
      </c>
      <c r="C260" t="inlineStr">
        <is>
          <t>5011007003005</t>
        </is>
      </c>
      <c r="D260" t="inlineStr">
        <is>
          <t xml:space="preserve">WHISKEY TRIPLE DISTILLED  JAMESON 700 ML. </t>
        </is>
      </c>
      <c r="E260" t="n">
        <v>48</v>
      </c>
      <c r="F260" t="inlineStr">
        <is>
          <t>Automatico</t>
        </is>
      </c>
      <c r="G260" t="n">
        <v>0.14</v>
      </c>
      <c r="H260" t="n">
        <v>342.85</v>
      </c>
      <c r="I260" t="n">
        <v>0</v>
      </c>
      <c r="J260" t="n">
        <v>6</v>
      </c>
      <c r="K260" t="inlineStr">
        <is>
          <t>JAMESON</t>
        </is>
      </c>
      <c r="L260" t="n">
        <v>0</v>
      </c>
      <c r="M260" t="n">
        <v>0</v>
      </c>
      <c r="N260" t="n">
        <v>0</v>
      </c>
      <c r="O260" t="n">
        <v>0</v>
      </c>
      <c r="P260" t="n">
        <v>54</v>
      </c>
      <c r="Q260" t="n">
        <v>51</v>
      </c>
      <c r="R260" t="n">
        <v>1</v>
      </c>
      <c r="S260" t="n">
        <v>1</v>
      </c>
      <c r="T260" t="n">
        <v>2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CERVEZA</t>
        </is>
      </c>
      <c r="B261" t="n">
        <v>114</v>
      </c>
      <c r="C261" t="inlineStr">
        <is>
          <t>7503024416145</t>
        </is>
      </c>
      <c r="D261" t="inlineStr">
        <is>
          <t xml:space="preserve">CERVEZA LIGHT CLARA LAGER AMSTEL ULTRA 355 ML. </t>
        </is>
      </c>
      <c r="E261" t="n">
        <v>35</v>
      </c>
      <c r="F261" t="inlineStr">
        <is>
          <t>Automatico</t>
        </is>
      </c>
      <c r="G261" t="n">
        <v>1.75</v>
      </c>
      <c r="H261" t="n">
        <v>20</v>
      </c>
      <c r="I261" t="n">
        <v>26</v>
      </c>
      <c r="J261" t="n">
        <v>1</v>
      </c>
      <c r="K261" t="inlineStr">
        <is>
          <t>AMSTEL ULTRA</t>
        </is>
      </c>
      <c r="L261" t="n">
        <v>16</v>
      </c>
      <c r="M261" t="n">
        <v>28</v>
      </c>
      <c r="N261" t="n">
        <v>1.142857142857139</v>
      </c>
      <c r="O261" t="n">
        <v>1.999999999999993</v>
      </c>
      <c r="P261" t="n">
        <v>1091</v>
      </c>
      <c r="Q261" t="n">
        <v>890</v>
      </c>
      <c r="R261" t="n">
        <v>89</v>
      </c>
      <c r="S261" t="n">
        <v>98</v>
      </c>
      <c r="T261" t="n">
        <v>39</v>
      </c>
      <c r="U261">
        <f>IF(S261&lt;=0,0, IF( E261+I261 &gt;= MAX((S261/30)*V261, S261*1.2), 0, CEILING( (MAX((S261/30)*V261, S261*1.2) - (E261+I261)) / J261, 1) * J261))</f>
        <v/>
      </c>
      <c r="V261" t="n">
        <v>36</v>
      </c>
      <c r="W261">
        <f>U261/J261</f>
        <v/>
      </c>
    </row>
    <row r="262">
      <c r="A262" t="inlineStr">
        <is>
          <t>VINOS Y LICORES (MENOS DE 13 GL)</t>
        </is>
      </c>
      <c r="B262" t="n">
        <v>84</v>
      </c>
      <c r="C262" t="inlineStr">
        <is>
          <t>7791540092336</t>
        </is>
      </c>
      <c r="D262" t="inlineStr">
        <is>
          <t xml:space="preserve">VINO TINTO MALBEC ALMA MORA 750 ML. </t>
        </is>
      </c>
      <c r="E262" t="n">
        <v>24</v>
      </c>
      <c r="F262" t="inlineStr">
        <is>
          <t>Automatico</t>
        </is>
      </c>
      <c r="G262" t="n">
        <v>0.35</v>
      </c>
      <c r="H262" t="n">
        <v>68.56999999999999</v>
      </c>
      <c r="I262" t="n">
        <v>0</v>
      </c>
      <c r="J262" t="n">
        <v>12</v>
      </c>
      <c r="K262" t="inlineStr">
        <is>
          <t>ALMA MORA</t>
        </is>
      </c>
      <c r="L262" t="n">
        <v>0</v>
      </c>
      <c r="M262" t="n">
        <v>0</v>
      </c>
      <c r="N262" t="n">
        <v>0</v>
      </c>
      <c r="O262" t="n">
        <v>0</v>
      </c>
      <c r="P262" t="n">
        <v>131</v>
      </c>
      <c r="Q262" t="n">
        <v>148</v>
      </c>
      <c r="R262" t="n">
        <v>25</v>
      </c>
      <c r="S262" t="n">
        <v>27</v>
      </c>
      <c r="T262" t="n">
        <v>32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CERVEZA</t>
        </is>
      </c>
      <c r="B263" t="n">
        <v>114</v>
      </c>
      <c r="C263" t="inlineStr">
        <is>
          <t>8411327001076</t>
        </is>
      </c>
      <c r="D263" t="inlineStr">
        <is>
          <t xml:space="preserve">CERVEZA CLARA INTENSA PILSNER MAHOU 330 ML. </t>
        </is>
      </c>
      <c r="E263" t="n">
        <v>72</v>
      </c>
      <c r="F263" t="inlineStr">
        <is>
          <t>Automatico</t>
        </is>
      </c>
      <c r="G263" t="n">
        <v>2.56</v>
      </c>
      <c r="H263" t="n">
        <v>28.12</v>
      </c>
      <c r="I263" t="n">
        <v>24</v>
      </c>
      <c r="J263" t="n">
        <v>24</v>
      </c>
      <c r="K263" t="inlineStr">
        <is>
          <t>MAHOU</t>
        </is>
      </c>
      <c r="L263" t="n">
        <v>7.875</v>
      </c>
      <c r="M263" t="n">
        <v>20.16</v>
      </c>
      <c r="N263" t="n">
        <v>0</v>
      </c>
      <c r="O263" t="n">
        <v>0</v>
      </c>
      <c r="P263" t="n">
        <v>319</v>
      </c>
      <c r="Q263" t="n">
        <v>532</v>
      </c>
      <c r="R263" t="n">
        <v>50</v>
      </c>
      <c r="S263" t="n">
        <v>53</v>
      </c>
      <c r="T263" t="n">
        <v>30</v>
      </c>
      <c r="U263">
        <f>IF(S263&lt;=0,0, IF( E263+I263 &gt;= MAX((S263/30)*V263, S263*1.2), 0, CEILING( (MAX((S263/30)*V263, S263*1.2) - (E263+I263)) / J263, 1) * J263))</f>
        <v/>
      </c>
      <c r="V263" t="n">
        <v>36</v>
      </c>
      <c r="W263">
        <f>U263/J263</f>
        <v/>
      </c>
    </row>
    <row r="264">
      <c r="A264" t="inlineStr">
        <is>
          <t>TABAQUERIA IVA</t>
        </is>
      </c>
      <c r="B264" t="n">
        <v>25</v>
      </c>
      <c r="C264" t="inlineStr">
        <is>
          <t>75021597</t>
        </is>
      </c>
      <c r="D264" t="inlineStr">
        <is>
          <t xml:space="preserve">CIGARROS RED CAPS 100 MARLBORO 20 PZA </t>
        </is>
      </c>
      <c r="E264" t="n">
        <v>50</v>
      </c>
      <c r="F264" t="inlineStr">
        <is>
          <t>Automatico</t>
        </is>
      </c>
      <c r="G264" t="n">
        <v>2.89</v>
      </c>
      <c r="H264" t="n">
        <v>17.3</v>
      </c>
      <c r="I264" t="n">
        <v>10</v>
      </c>
      <c r="J264" t="n">
        <v>10</v>
      </c>
      <c r="K264" t="inlineStr">
        <is>
          <t>MARLBORO</t>
        </is>
      </c>
      <c r="L264" t="n">
        <v>0.6989619377162626</v>
      </c>
      <c r="M264" t="n">
        <v>2.019999999999999</v>
      </c>
      <c r="N264" t="n">
        <v>0</v>
      </c>
      <c r="O264" t="n">
        <v>0</v>
      </c>
      <c r="P264" t="n">
        <v>693</v>
      </c>
      <c r="Q264" t="n">
        <v>421</v>
      </c>
      <c r="R264" t="n">
        <v>46</v>
      </c>
      <c r="S264" t="n">
        <v>48</v>
      </c>
      <c r="T264" t="n">
        <v>64</v>
      </c>
      <c r="U264">
        <f>IF(S264&lt;=0,0, IF( E264+I264 &gt;= MAX((S264/30)*V264, S264*1.2), 0, CEILING( (MAX((S264/30)*V264, S264*1.2) - (E264+I264)) / J264, 1) * J264))</f>
        <v/>
      </c>
      <c r="V264" t="n">
        <v>18</v>
      </c>
      <c r="W264">
        <f>U264/J264</f>
        <v/>
      </c>
    </row>
    <row r="265">
      <c r="A265" t="inlineStr">
        <is>
          <t>VINOS Y LICORES (MAS DE 20 GL)</t>
        </is>
      </c>
      <c r="B265" t="n">
        <v>13</v>
      </c>
      <c r="C265" t="inlineStr">
        <is>
          <t>5010106113073</t>
        </is>
      </c>
      <c r="D265" t="inlineStr">
        <is>
          <t xml:space="preserve">WHISKY BLENDED ESCOCES FINEST BALLANTINES 700 ML. </t>
        </is>
      </c>
      <c r="E265" t="n">
        <v>48</v>
      </c>
      <c r="F265" t="inlineStr">
        <is>
          <t>Automatico</t>
        </is>
      </c>
      <c r="G265" t="n">
        <v>0.35</v>
      </c>
      <c r="H265" t="n">
        <v>137.14</v>
      </c>
      <c r="I265" t="n">
        <v>0</v>
      </c>
      <c r="J265" t="n">
        <v>12</v>
      </c>
      <c r="K265" t="inlineStr">
        <is>
          <t>BALLANTINES</t>
        </is>
      </c>
      <c r="L265" t="n">
        <v>0</v>
      </c>
      <c r="M265" t="n">
        <v>0</v>
      </c>
      <c r="N265" t="n">
        <v>0</v>
      </c>
      <c r="O265" t="n">
        <v>0</v>
      </c>
      <c r="P265" t="n">
        <v>95</v>
      </c>
      <c r="Q265" t="n">
        <v>142</v>
      </c>
      <c r="R265" t="n">
        <v>10</v>
      </c>
      <c r="S265" t="n">
        <v>10</v>
      </c>
      <c r="T265" t="n">
        <v>23</v>
      </c>
      <c r="U265">
        <f>IF(S265&lt;=0,0, IF( E265+I265 &gt;= MAX((S265/30)*V265, S265*1.2), 0, CEILING( (MAX((S265/30)*V265, S265*1.2) - (E265+I265)) / J265, 1) * J265))</f>
        <v/>
      </c>
      <c r="V265" t="n">
        <v>22</v>
      </c>
      <c r="W265">
        <f>U265/J265</f>
        <v/>
      </c>
    </row>
    <row r="266">
      <c r="A266" t="inlineStr">
        <is>
          <t>VINOS Y LICORES (MENOS DE 13 GL)</t>
        </is>
      </c>
      <c r="B266" t="n">
        <v>84</v>
      </c>
      <c r="C266" t="inlineStr">
        <is>
          <t>8002230000302</t>
        </is>
      </c>
      <c r="D266" t="inlineStr">
        <is>
          <t xml:space="preserve">LICOR  APEROL 700 ML. </t>
        </is>
      </c>
      <c r="E266" t="n">
        <v>54</v>
      </c>
      <c r="F266" t="inlineStr">
        <is>
          <t>Automatico</t>
        </is>
      </c>
      <c r="G266" t="n">
        <v>0.06</v>
      </c>
      <c r="H266" t="n">
        <v>900</v>
      </c>
      <c r="I266" t="n">
        <v>0</v>
      </c>
      <c r="J266" t="n">
        <v>6</v>
      </c>
      <c r="K266" t="inlineStr">
        <is>
          <t>APEROL</t>
        </is>
      </c>
      <c r="L266" t="n">
        <v>0</v>
      </c>
      <c r="M266" t="n">
        <v>0</v>
      </c>
      <c r="N266" t="n">
        <v>0</v>
      </c>
      <c r="O266" t="n">
        <v>0</v>
      </c>
      <c r="P266" t="n">
        <v>182</v>
      </c>
      <c r="Q266" t="n">
        <v>270</v>
      </c>
      <c r="R266" t="n">
        <v>16</v>
      </c>
      <c r="S266" t="n">
        <v>16</v>
      </c>
      <c r="T266" t="n">
        <v>43</v>
      </c>
      <c r="U266">
        <f>IF(S266&lt;=0,0, IF( E266+I266 &gt;= MAX((S266/30)*V266, S266*1.2), 0, CEILING( (MAX((S266/30)*V266, S266*1.2) - (E266+I266)) / J266, 1) * J266))</f>
        <v/>
      </c>
      <c r="V266" t="n">
        <v>22</v>
      </c>
      <c r="W266">
        <f>U266/J266</f>
        <v/>
      </c>
    </row>
    <row r="267">
      <c r="A267" t="inlineStr">
        <is>
          <t>CERVEZA</t>
        </is>
      </c>
      <c r="B267" t="n">
        <v>114</v>
      </c>
      <c r="C267" t="inlineStr">
        <is>
          <t>7503032272191</t>
        </is>
      </c>
      <c r="D267" t="inlineStr">
        <is>
          <t xml:space="preserve">CERVEZA  CLARA PILSNER BOHEMIA 355 ML. </t>
        </is>
      </c>
      <c r="E267" t="n">
        <v>124</v>
      </c>
      <c r="F267" t="inlineStr">
        <is>
          <t>Automatico</t>
        </is>
      </c>
      <c r="G267" t="n">
        <v>2.75</v>
      </c>
      <c r="H267" t="n">
        <v>45.09</v>
      </c>
      <c r="I267" t="n">
        <v>0</v>
      </c>
      <c r="J267" t="n">
        <v>4</v>
      </c>
      <c r="K267" t="inlineStr">
        <is>
          <t>BOHEMIA</t>
        </is>
      </c>
      <c r="L267" t="n">
        <v>0</v>
      </c>
      <c r="M267" t="n">
        <v>0</v>
      </c>
      <c r="N267" t="n">
        <v>0</v>
      </c>
      <c r="O267" t="n">
        <v>0</v>
      </c>
      <c r="P267" t="n">
        <v>1298</v>
      </c>
      <c r="Q267" t="n">
        <v>1153</v>
      </c>
      <c r="R267" t="n">
        <v>103</v>
      </c>
      <c r="S267" t="n">
        <v>115</v>
      </c>
      <c r="T267" t="n">
        <v>118</v>
      </c>
      <c r="U267">
        <f>IF(S267&lt;=0,0, IF( E267+I267 &gt;= MAX((S267/30)*V267, S267*1.2), 0, CEILING( (MAX((S267/30)*V267, S267*1.2) - (E267+I267)) / J267, 1) * J267))</f>
        <v/>
      </c>
      <c r="V267" t="n">
        <v>36</v>
      </c>
      <c r="W267">
        <f>U267/J267</f>
        <v/>
      </c>
    </row>
    <row r="268">
      <c r="A268" t="inlineStr">
        <is>
          <t>CERVEZA</t>
        </is>
      </c>
      <c r="B268" t="n">
        <v>114</v>
      </c>
      <c r="C268" t="inlineStr">
        <is>
          <t>7503024416237</t>
        </is>
      </c>
      <c r="D268" t="inlineStr">
        <is>
          <t xml:space="preserve">CERVEZA  CLARA LAGER AMERICANA MILLER 940 ML. </t>
        </is>
      </c>
      <c r="E268" t="n">
        <v>132</v>
      </c>
      <c r="F268" t="inlineStr">
        <is>
          <t>Automatico</t>
        </is>
      </c>
      <c r="G268" t="n">
        <v>1.94</v>
      </c>
      <c r="H268" t="n">
        <v>68.04000000000001</v>
      </c>
      <c r="I268" t="n">
        <v>0</v>
      </c>
      <c r="J268" t="n">
        <v>12</v>
      </c>
      <c r="K268" t="inlineStr">
        <is>
          <t>MILLER</t>
        </is>
      </c>
      <c r="L268" t="n">
        <v>0</v>
      </c>
      <c r="M268" t="n">
        <v>0</v>
      </c>
      <c r="N268" t="n">
        <v>0</v>
      </c>
      <c r="O268" t="n">
        <v>0</v>
      </c>
      <c r="P268" t="n">
        <v>1128</v>
      </c>
      <c r="Q268" t="n">
        <v>1268</v>
      </c>
      <c r="R268" t="n">
        <v>40</v>
      </c>
      <c r="S268" t="n">
        <v>43</v>
      </c>
      <c r="T268" t="n">
        <v>84</v>
      </c>
      <c r="U268">
        <f>IF(S268&lt;=0,0, IF( E268+I268 &gt;= MAX((S268/30)*V268, S268*1.2), 0, CEILING( (MAX((S268/30)*V268, S268*1.2) - (E268+I268)) / J268, 1) * J268))</f>
        <v/>
      </c>
      <c r="V268" t="n">
        <v>36</v>
      </c>
      <c r="W268">
        <f>U268/J268</f>
        <v/>
      </c>
    </row>
    <row r="269">
      <c r="A269" t="inlineStr">
        <is>
          <t>CERVEZA</t>
        </is>
      </c>
      <c r="B269" t="n">
        <v>114</v>
      </c>
      <c r="C269" t="inlineStr">
        <is>
          <t>7501061625759</t>
        </is>
      </c>
      <c r="D269" t="inlineStr">
        <is>
          <t xml:space="preserve">CERVEZA  OSCURA VIENNA BOHEMIA 355 ML. </t>
        </is>
      </c>
      <c r="E269" t="n">
        <v>20</v>
      </c>
      <c r="F269" t="inlineStr">
        <is>
          <t>Automatico</t>
        </is>
      </c>
      <c r="G269" t="n">
        <v>1.73</v>
      </c>
      <c r="H269" t="n">
        <v>11.56</v>
      </c>
      <c r="I269" t="n">
        <v>36</v>
      </c>
      <c r="J269" t="n">
        <v>4</v>
      </c>
      <c r="K269" t="inlineStr">
        <is>
          <t>BOHEMIA</t>
        </is>
      </c>
      <c r="L269" t="n">
        <v>24.4393063583815</v>
      </c>
      <c r="M269" t="n">
        <v>42.27999999999999</v>
      </c>
      <c r="N269" t="n">
        <v>3.630057803468205</v>
      </c>
      <c r="O269" t="n">
        <v>6.279999999999994</v>
      </c>
      <c r="P269" t="n">
        <v>1283</v>
      </c>
      <c r="Q269" t="n">
        <v>1245</v>
      </c>
      <c r="R269" t="n">
        <v>73</v>
      </c>
      <c r="S269" t="n">
        <v>75</v>
      </c>
      <c r="T269" t="n">
        <v>100</v>
      </c>
      <c r="U269">
        <f>IF(S269&lt;=0,0, IF( E269+I269 &gt;= MAX((S269/30)*V269, S269*1.2), 0, CEILING( (MAX((S269/30)*V269, S269*1.2) - (E269+I269)) / J269, 1) * J269))</f>
        <v/>
      </c>
      <c r="V269" t="n">
        <v>36</v>
      </c>
      <c r="W269">
        <f>U269/J269</f>
        <v/>
      </c>
    </row>
    <row r="270">
      <c r="A270" t="inlineStr">
        <is>
          <t>VINOS Y LICORES (MENOS DE 13 GL)</t>
        </is>
      </c>
      <c r="B270" t="n">
        <v>84</v>
      </c>
      <c r="C270" t="inlineStr">
        <is>
          <t>80516136240</t>
        </is>
      </c>
      <c r="D270" t="inlineStr">
        <is>
          <t xml:space="preserve">VINO BLANCO ESPUMOSO SUAVIGNON BLANC RIUNITE 750 ML. </t>
        </is>
      </c>
      <c r="E270" t="n">
        <v>36</v>
      </c>
      <c r="F270" t="inlineStr">
        <is>
          <t>Automatico</t>
        </is>
      </c>
      <c r="G270" t="n">
        <v>0.55</v>
      </c>
      <c r="H270" t="n">
        <v>65.45</v>
      </c>
      <c r="I270" t="n">
        <v>0</v>
      </c>
      <c r="J270" t="n">
        <v>12</v>
      </c>
      <c r="K270" t="inlineStr">
        <is>
          <t>RIUNITE</t>
        </is>
      </c>
      <c r="L270" t="n">
        <v>0</v>
      </c>
      <c r="M270" t="n">
        <v>0</v>
      </c>
      <c r="N270" t="n">
        <v>0</v>
      </c>
      <c r="O270" t="n">
        <v>0</v>
      </c>
      <c r="P270" t="n">
        <v>147</v>
      </c>
      <c r="Q270" t="n">
        <v>152</v>
      </c>
      <c r="R270" t="n">
        <v>49</v>
      </c>
      <c r="S270" t="n">
        <v>49</v>
      </c>
      <c r="T270" t="n">
        <v>30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CERVEZA</t>
        </is>
      </c>
      <c r="B271" t="n">
        <v>114</v>
      </c>
      <c r="C271" t="inlineStr">
        <is>
          <t>7503024416114</t>
        </is>
      </c>
      <c r="D271" t="inlineStr">
        <is>
          <t xml:space="preserve">CERVEZA LIGHT CLARA LAGER AMSTEL ULTRA 355 ML. </t>
        </is>
      </c>
      <c r="E271" t="n">
        <v>180</v>
      </c>
      <c r="F271" t="inlineStr">
        <is>
          <t>Automatico</t>
        </is>
      </c>
      <c r="G271" t="n">
        <v>2.72</v>
      </c>
      <c r="H271" t="n">
        <v>66.17</v>
      </c>
      <c r="I271" t="n">
        <v>0</v>
      </c>
      <c r="J271" t="n">
        <v>4</v>
      </c>
      <c r="K271" t="inlineStr">
        <is>
          <t>AMSTEL ULTRA</t>
        </is>
      </c>
      <c r="L271" t="n">
        <v>0</v>
      </c>
      <c r="M271" t="n">
        <v>0</v>
      </c>
      <c r="N271" t="n">
        <v>0</v>
      </c>
      <c r="O271" t="n">
        <v>0</v>
      </c>
      <c r="P271" t="n">
        <v>2098</v>
      </c>
      <c r="Q271" t="n">
        <v>2777</v>
      </c>
      <c r="R271" t="n">
        <v>139</v>
      </c>
      <c r="S271" t="n">
        <v>150</v>
      </c>
      <c r="T271" t="n">
        <v>216</v>
      </c>
      <c r="U271">
        <f>IF(S271&lt;=0,0, IF( E271+I271 &gt;= MAX((S271/30)*V271, S271*1.2), 0, CEILING( (MAX((S271/30)*V271, S271*1.2) - (E271+I271)) / J271, 1) * J271))</f>
        <v/>
      </c>
      <c r="V271" t="n">
        <v>36</v>
      </c>
      <c r="W271">
        <f>U271/J271</f>
        <v/>
      </c>
    </row>
    <row r="272">
      <c r="A272" t="inlineStr">
        <is>
          <t>VINOS Y LICORES (MAS DE 20 GL)</t>
        </is>
      </c>
      <c r="B272" t="n">
        <v>13</v>
      </c>
      <c r="C272" t="inlineStr">
        <is>
          <t>5000281055374</t>
        </is>
      </c>
      <c r="D272" t="inlineStr">
        <is>
          <t xml:space="preserve">RON SPICED  CAPTAIN MORGAN 700 ML. </t>
        </is>
      </c>
      <c r="E272" t="n">
        <v>60</v>
      </c>
      <c r="F272" t="inlineStr">
        <is>
          <t>Automatico</t>
        </is>
      </c>
      <c r="G272" t="n">
        <v>0.37</v>
      </c>
      <c r="H272" t="n">
        <v>162.16</v>
      </c>
      <c r="I272" t="n">
        <v>0</v>
      </c>
      <c r="J272" t="n">
        <v>12</v>
      </c>
      <c r="K272" t="inlineStr">
        <is>
          <t>CAPTAIN MORGAN</t>
        </is>
      </c>
      <c r="L272" t="n">
        <v>0</v>
      </c>
      <c r="M272" t="n">
        <v>0</v>
      </c>
      <c r="N272" t="n">
        <v>0</v>
      </c>
      <c r="O272" t="n">
        <v>0</v>
      </c>
      <c r="P272" t="n">
        <v>263</v>
      </c>
      <c r="Q272" t="n">
        <v>399</v>
      </c>
      <c r="R272" t="n">
        <v>30</v>
      </c>
      <c r="S272" t="n">
        <v>31</v>
      </c>
      <c r="T272" t="n">
        <v>27</v>
      </c>
      <c r="U272">
        <f>IF(S272&lt;=0,0, IF( E272+I272 &gt;= MAX((S272/30)*V272, S272*1.2), 0, CEILING( (MAX((S272/30)*V272, S272*1.2) - (E272+I272)) / J272, 1) * J272))</f>
        <v/>
      </c>
      <c r="V272" t="n">
        <v>36</v>
      </c>
      <c r="W272">
        <f>U272/J272</f>
        <v/>
      </c>
    </row>
    <row r="273">
      <c r="A273" t="inlineStr">
        <is>
          <t>VINOS Y LICORES (MENOS DE 13 GL)</t>
        </is>
      </c>
      <c r="B273" t="n">
        <v>84</v>
      </c>
      <c r="C273" t="inlineStr">
        <is>
          <t>80516130743</t>
        </is>
      </c>
      <c r="D273" t="inlineStr">
        <is>
          <t xml:space="preserve">VINO ROSADO LAMBRUSCO RIUNITE 750 ML. </t>
        </is>
      </c>
      <c r="E273" t="n">
        <v>48</v>
      </c>
      <c r="F273" t="inlineStr">
        <is>
          <t>Automatico</t>
        </is>
      </c>
      <c r="G273" t="n">
        <v>0.67</v>
      </c>
      <c r="H273" t="n">
        <v>71.64</v>
      </c>
      <c r="I273" t="n">
        <v>0</v>
      </c>
      <c r="J273" t="n">
        <v>12</v>
      </c>
      <c r="K273" t="inlineStr">
        <is>
          <t>RIUNITE</t>
        </is>
      </c>
      <c r="L273" t="n">
        <v>0</v>
      </c>
      <c r="M273" t="n">
        <v>0</v>
      </c>
      <c r="N273" t="n">
        <v>0</v>
      </c>
      <c r="O273" t="n">
        <v>0</v>
      </c>
      <c r="P273" t="n">
        <v>706</v>
      </c>
      <c r="Q273" t="n">
        <v>638</v>
      </c>
      <c r="R273" t="n">
        <v>124</v>
      </c>
      <c r="S273" t="n">
        <v>125</v>
      </c>
      <c r="T273" t="n">
        <v>123</v>
      </c>
      <c r="U273">
        <f>IF(S273&lt;=0,0, IF( E273+I273 &gt;= MAX((S273/30)*V273, S273*1.2), 0, CEILING( (MAX((S273/30)*V273, S273*1.2) - (E273+I273)) / J273, 1) * J273))</f>
        <v/>
      </c>
      <c r="V273" t="n">
        <v>22</v>
      </c>
      <c r="W273">
        <f>U273/J273</f>
        <v/>
      </c>
    </row>
    <row r="274">
      <c r="A274" t="inlineStr">
        <is>
          <t>CERVEZA</t>
        </is>
      </c>
      <c r="B274" t="n">
        <v>114</v>
      </c>
      <c r="C274" t="inlineStr">
        <is>
          <t>7501061659365</t>
        </is>
      </c>
      <c r="D274" t="inlineStr">
        <is>
          <t xml:space="preserve">CERVEZA LIGHT CLARA LAGER TECATE 340 ML. </t>
        </is>
      </c>
      <c r="E274" t="n">
        <v>160</v>
      </c>
      <c r="F274" t="inlineStr">
        <is>
          <t>Automatico</t>
        </is>
      </c>
      <c r="G274" t="n">
        <v>6.31</v>
      </c>
      <c r="H274" t="n">
        <v>25.35</v>
      </c>
      <c r="I274" t="n">
        <v>45</v>
      </c>
      <c r="J274" t="n">
        <v>1</v>
      </c>
      <c r="K274" t="inlineStr">
        <is>
          <t>TECATE</t>
        </is>
      </c>
      <c r="L274" t="n">
        <v>10.64342313787639</v>
      </c>
      <c r="M274" t="n">
        <v>67.16</v>
      </c>
      <c r="N274" t="n">
        <v>3.51188589540412</v>
      </c>
      <c r="O274" t="n">
        <v>22.16</v>
      </c>
      <c r="P274" t="n">
        <v>2782</v>
      </c>
      <c r="Q274" t="n">
        <v>3526</v>
      </c>
      <c r="R274" t="n">
        <v>279</v>
      </c>
      <c r="S274" t="n">
        <v>300</v>
      </c>
      <c r="T274" t="n">
        <v>370</v>
      </c>
      <c r="U274">
        <f>IF(S274&lt;=0,0, IF( E274+I274 &gt;= MAX((S274/30)*V274, S274*1.2), 0, CEILING( (MAX((S274/30)*V274, S274*1.2) - (E274+I274)) / J274, 1) * J274))</f>
        <v/>
      </c>
      <c r="V274" t="n">
        <v>36</v>
      </c>
      <c r="W274">
        <f>U274/J274</f>
        <v/>
      </c>
    </row>
    <row r="275">
      <c r="A275" t="inlineStr">
        <is>
          <t>CERVEZA</t>
        </is>
      </c>
      <c r="B275" t="n">
        <v>114</v>
      </c>
      <c r="C275" t="inlineStr">
        <is>
          <t>7501061651543</t>
        </is>
      </c>
      <c r="D275" t="inlineStr">
        <is>
          <t xml:space="preserve">CERVEZA  CLARA LAGER CARTA BLANCA 340 ML. </t>
        </is>
      </c>
      <c r="E275" t="n">
        <v>520</v>
      </c>
      <c r="F275" t="inlineStr">
        <is>
          <t>Automatico</t>
        </is>
      </c>
      <c r="G275" t="n">
        <v>15.17</v>
      </c>
      <c r="H275" t="n">
        <v>34.27</v>
      </c>
      <c r="I275" t="n">
        <v>0</v>
      </c>
      <c r="J275" t="n">
        <v>4</v>
      </c>
      <c r="K275" t="inlineStr">
        <is>
          <t>CARTA BLANCA</t>
        </is>
      </c>
      <c r="L275" t="n">
        <v>1.721819380355967</v>
      </c>
      <c r="M275" t="n">
        <v>26.12000000000002</v>
      </c>
      <c r="N275" t="n">
        <v>1.721819380355967</v>
      </c>
      <c r="O275" t="n">
        <v>26.12000000000002</v>
      </c>
      <c r="P275" t="n">
        <v>4763</v>
      </c>
      <c r="Q275" t="n">
        <v>4463</v>
      </c>
      <c r="R275" t="n">
        <v>398</v>
      </c>
      <c r="S275" t="n">
        <v>435</v>
      </c>
      <c r="T275" t="n">
        <v>498</v>
      </c>
      <c r="U275">
        <f>IF(S275&lt;=0,0, IF( E275+I275 &gt;= MAX((S275/30)*V275, S275*1.2), 0, CEILING( (MAX((S275/30)*V275, S275*1.2) - (E275+I275)) / J275, 1) * J275))</f>
        <v/>
      </c>
      <c r="V275" t="n">
        <v>36</v>
      </c>
      <c r="W275">
        <f>U275/J275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2025-12-29T10:47:10Z</dcterms:created>
  <dcterms:modified xsi:type="dcterms:W3CDTF">2025-12-29T10:47:10Z</dcterms:modified>
</cp:coreProperties>
</file>