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24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VINOS Y LICORES (MENOS DE 13 GL)</t>
        </is>
      </c>
      <c r="B2" t="n">
        <v>84</v>
      </c>
      <c r="C2" t="inlineStr">
        <is>
          <t>8414167020054</t>
        </is>
      </c>
      <c r="D2" t="inlineStr">
        <is>
          <t xml:space="preserve">VINO TINTO TEMPRANILLO/GRACIANO/MERLOT OCHOA 750 ML. </t>
        </is>
      </c>
      <c r="E2" t="n">
        <v>6</v>
      </c>
      <c r="F2" t="inlineStr">
        <is>
          <t>Automatico</t>
        </is>
      </c>
      <c r="G2" t="n">
        <v>0.05</v>
      </c>
      <c r="H2" t="n">
        <v>120</v>
      </c>
      <c r="I2" t="n">
        <v>6</v>
      </c>
      <c r="J2" t="n">
        <v>6</v>
      </c>
      <c r="K2" t="inlineStr">
        <is>
          <t>OCHOA</t>
        </is>
      </c>
      <c r="L2" t="n">
        <v>0</v>
      </c>
      <c r="M2" t="n">
        <v>0</v>
      </c>
      <c r="N2" t="n">
        <v>0</v>
      </c>
      <c r="O2" t="n">
        <v>0</v>
      </c>
      <c r="P2" t="n">
        <v>0</v>
      </c>
      <c r="Q2" t="n">
        <v>3</v>
      </c>
      <c r="R2" t="n">
        <v>0</v>
      </c>
      <c r="S2" t="n">
        <v>0</v>
      </c>
      <c r="T2" t="n">
        <v>0</v>
      </c>
      <c r="U2">
        <f>IF(S2&lt;=0,0, IF( E2+I2 &gt;= MAX((S2/30)*V2, S2*1.2), 0, CEILING( (MAX((S2/30)*V2, S2*1.2) - (E2+I2)) / J2, 1) * J2))</f>
        <v/>
      </c>
      <c r="V2" t="n">
        <v>36</v>
      </c>
      <c r="W2">
        <f>U2/J2</f>
        <v/>
      </c>
    </row>
    <row r="3">
      <c r="A3" t="inlineStr">
        <is>
          <t>TABAQUERIA IEPS</t>
        </is>
      </c>
      <c r="B3" t="n">
        <v>302</v>
      </c>
      <c r="C3" t="inlineStr">
        <is>
          <t>72622759</t>
        </is>
      </c>
      <c r="D3" t="inlineStr">
        <is>
          <t xml:space="preserve">PUROS PETIT EDMUNDO  MONTECRISTO 1 PZA </t>
        </is>
      </c>
      <c r="E3" t="n">
        <v>10</v>
      </c>
      <c r="F3" t="inlineStr">
        <is>
          <t>Automatico</t>
        </is>
      </c>
      <c r="G3" t="n">
        <v>0</v>
      </c>
      <c r="H3" t="n">
        <v>0</v>
      </c>
      <c r="I3" t="n">
        <v>25</v>
      </c>
      <c r="J3" t="n">
        <v>25</v>
      </c>
      <c r="K3" t="inlineStr">
        <is>
          <t>MONTECRISTO</t>
        </is>
      </c>
      <c r="L3" t="n">
        <v>0</v>
      </c>
      <c r="M3" t="n">
        <v>0</v>
      </c>
      <c r="N3" t="n">
        <v>0</v>
      </c>
      <c r="O3" t="n">
        <v>0</v>
      </c>
      <c r="P3" t="n">
        <v>0</v>
      </c>
      <c r="Q3" t="n">
        <v>12</v>
      </c>
      <c r="R3" t="n">
        <v>0</v>
      </c>
      <c r="S3" t="n">
        <v>0</v>
      </c>
      <c r="T3" t="n">
        <v>0</v>
      </c>
      <c r="U3">
        <f>IF(S3&lt;=0,0, IF( E3+I3 &gt;= MAX((S3/30)*V3, S3*1.2), 0, CEILING( (MAX((S3/30)*V3, S3*1.2) - (E3+I3)) / J3, 1) * J3))</f>
        <v/>
      </c>
      <c r="V3" t="n">
        <v>22</v>
      </c>
      <c r="W3">
        <f>U3/J3</f>
        <v/>
      </c>
    </row>
    <row r="4">
      <c r="A4" t="inlineStr">
        <is>
          <t>VINOS Y LICORES (MAS DE 20 GL)</t>
        </is>
      </c>
      <c r="B4" t="n">
        <v>13</v>
      </c>
      <c r="C4" t="inlineStr">
        <is>
          <t>7503021197122</t>
        </is>
      </c>
      <c r="D4" t="inlineStr">
        <is>
          <t xml:space="preserve">TEQUILA JOVEN 100% AGAVE  CIRCULO 750 ML. </t>
        </is>
      </c>
      <c r="E4" t="n">
        <v>1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6</v>
      </c>
      <c r="K4" t="inlineStr">
        <is>
          <t>CIRCULO</t>
        </is>
      </c>
      <c r="L4" t="n">
        <v>0</v>
      </c>
      <c r="M4" t="n">
        <v>0</v>
      </c>
      <c r="N4" t="n">
        <v>0</v>
      </c>
      <c r="O4" t="n">
        <v>0</v>
      </c>
      <c r="P4" t="n">
        <v>0</v>
      </c>
      <c r="Q4" t="n">
        <v>2</v>
      </c>
      <c r="R4" t="n">
        <v>0</v>
      </c>
      <c r="S4" t="n">
        <v>0</v>
      </c>
      <c r="T4" t="n">
        <v>0</v>
      </c>
      <c r="U4">
        <f>IF(S4&lt;=0,0, IF( E4+I4 &gt;= MAX((S4/30)*V4, S4*1.2), 0, CEILING( (MAX((S4/30)*V4, S4*1.2) - (E4+I4)) / J4, 1) * J4))</f>
        <v/>
      </c>
      <c r="V4" t="n">
        <v>22</v>
      </c>
      <c r="W4">
        <f>U4/J4</f>
        <v/>
      </c>
    </row>
    <row r="5">
      <c r="A5" t="inlineStr">
        <is>
          <t>TABAQUERIA IVA</t>
        </is>
      </c>
      <c r="B5" t="n">
        <v>25</v>
      </c>
      <c r="C5" t="inlineStr">
        <is>
          <t>813463011151</t>
        </is>
      </c>
      <c r="D5" t="inlineStr">
        <is>
          <t xml:space="preserve">ESTUCHE PARA PURO NEGRO XIKAR 1 PZA </t>
        </is>
      </c>
      <c r="E5" t="n">
        <v>1</v>
      </c>
      <c r="F5" t="inlineStr">
        <is>
          <t>Automatico</t>
        </is>
      </c>
      <c r="G5" t="n">
        <v>0</v>
      </c>
      <c r="H5" t="n">
        <v>0</v>
      </c>
      <c r="I5" t="n">
        <v>0</v>
      </c>
      <c r="J5" t="n">
        <v>1</v>
      </c>
      <c r="K5" t="inlineStr">
        <is>
          <t>XIKAR</t>
        </is>
      </c>
      <c r="L5" t="n">
        <v>0</v>
      </c>
      <c r="M5" t="n">
        <v>0</v>
      </c>
      <c r="N5" t="n">
        <v>0</v>
      </c>
      <c r="O5" t="n">
        <v>0</v>
      </c>
      <c r="P5" t="n">
        <v>0</v>
      </c>
      <c r="Q5" t="n">
        <v>1</v>
      </c>
      <c r="R5" t="n">
        <v>0</v>
      </c>
      <c r="S5" t="n">
        <v>0</v>
      </c>
      <c r="T5" t="n">
        <v>0</v>
      </c>
      <c r="U5">
        <f>IF(S5&lt;=0,0, IF( E5+I5 &gt;= MAX((S5/30)*V5, S5*1.2), 0, CEILING( (MAX((S5/30)*V5, S5*1.2) - (E5+I5)) / J5, 1) * J5))</f>
        <v/>
      </c>
      <c r="V5" t="n">
        <v>36</v>
      </c>
      <c r="W5">
        <f>U5/J5</f>
        <v/>
      </c>
    </row>
    <row r="6">
      <c r="A6" t="inlineStr">
        <is>
          <t>VINOS Y LICORES (MENOS DE 13 GL)</t>
        </is>
      </c>
      <c r="B6" t="n">
        <v>84</v>
      </c>
      <c r="C6" t="inlineStr">
        <is>
          <t>7503023176354</t>
        </is>
      </c>
      <c r="D6" t="inlineStr">
        <is>
          <t xml:space="preserve">VINO TINTO RED BLEND DJEMBA 750 ML. </t>
        </is>
      </c>
      <c r="E6" t="n">
        <v>1</v>
      </c>
      <c r="F6" t="inlineStr">
        <is>
          <t>Automatico</t>
        </is>
      </c>
      <c r="G6" t="n">
        <v>0</v>
      </c>
      <c r="H6" t="n">
        <v>0</v>
      </c>
      <c r="I6" t="n">
        <v>0</v>
      </c>
      <c r="J6" t="n">
        <v>12</v>
      </c>
      <c r="K6" t="inlineStr">
        <is>
          <t>DJEMBA</t>
        </is>
      </c>
      <c r="L6" t="n">
        <v>0</v>
      </c>
      <c r="M6" t="n">
        <v>0</v>
      </c>
      <c r="N6" t="n">
        <v>0</v>
      </c>
      <c r="O6" t="n">
        <v>0</v>
      </c>
      <c r="P6" t="n">
        <v>0</v>
      </c>
      <c r="Q6" t="n">
        <v>6</v>
      </c>
      <c r="R6" t="n">
        <v>0</v>
      </c>
      <c r="S6" t="n">
        <v>0</v>
      </c>
      <c r="T6" t="n">
        <v>1</v>
      </c>
      <c r="U6">
        <f>IF(S6&lt;=0,0, IF( E6+I6 &gt;= MAX((S6/30)*V6, S6*1.2), 0, CEILING( (MAX((S6/30)*V6, S6*1.2) - (E6+I6)) / J6, 1) * J6))</f>
        <v/>
      </c>
      <c r="V6" t="n">
        <v>36</v>
      </c>
      <c r="W6">
        <f>U6/J6</f>
        <v/>
      </c>
    </row>
    <row r="7">
      <c r="A7" t="inlineStr">
        <is>
          <t>TABAQUERIA IVA</t>
        </is>
      </c>
      <c r="B7" t="n">
        <v>25</v>
      </c>
      <c r="C7" t="inlineStr">
        <is>
          <t>7501045365015</t>
        </is>
      </c>
      <c r="D7" t="inlineStr">
        <is>
          <t xml:space="preserve">CIGARROS TURQUESA HEETS 10 PZA </t>
        </is>
      </c>
      <c r="E7" t="n">
        <v>1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1</v>
      </c>
      <c r="K7" t="inlineStr">
        <is>
          <t>HEETS</t>
        </is>
      </c>
      <c r="L7" t="n">
        <v>0</v>
      </c>
      <c r="M7" t="n">
        <v>0</v>
      </c>
      <c r="N7" t="n">
        <v>0</v>
      </c>
      <c r="O7" t="n">
        <v>0</v>
      </c>
      <c r="P7" t="n">
        <v>0</v>
      </c>
      <c r="Q7" t="n">
        <v>2</v>
      </c>
      <c r="R7" t="n">
        <v>0</v>
      </c>
      <c r="S7" t="n">
        <v>0</v>
      </c>
      <c r="T7" t="n">
        <v>0</v>
      </c>
      <c r="U7">
        <f>IF(S7&lt;=0,0, IF( E7+I7 &gt;= MAX((S7/30)*V7, S7*1.2), 0, CEILING( (MAX((S7/30)*V7, S7*1.2) - (E7+I7)) / J7, 1) * J7))</f>
        <v/>
      </c>
      <c r="V7" t="n">
        <v>18</v>
      </c>
      <c r="W7">
        <f>U7/J7</f>
        <v/>
      </c>
    </row>
    <row r="8">
      <c r="A8" t="inlineStr">
        <is>
          <t>TABAQUERIA IVA</t>
        </is>
      </c>
      <c r="B8" t="n">
        <v>25</v>
      </c>
      <c r="C8" t="inlineStr">
        <is>
          <t>7501045364926</t>
        </is>
      </c>
      <c r="D8" t="inlineStr">
        <is>
          <t xml:space="preserve">CIGARROS BORNZE HEETS 10 PZA </t>
        </is>
      </c>
      <c r="E8" t="n">
        <v>1</v>
      </c>
      <c r="F8" t="inlineStr">
        <is>
          <t>Automatico</t>
        </is>
      </c>
      <c r="G8" t="n">
        <v>0</v>
      </c>
      <c r="H8" t="n">
        <v>0</v>
      </c>
      <c r="I8" t="n">
        <v>0</v>
      </c>
      <c r="J8" t="n">
        <v>1</v>
      </c>
      <c r="K8" t="inlineStr">
        <is>
          <t>HEETS</t>
        </is>
      </c>
      <c r="L8" t="n">
        <v>0</v>
      </c>
      <c r="M8" t="n">
        <v>0</v>
      </c>
      <c r="N8" t="n">
        <v>0</v>
      </c>
      <c r="O8" t="n">
        <v>0</v>
      </c>
      <c r="P8" t="n">
        <v>0</v>
      </c>
      <c r="Q8" t="n">
        <v>0</v>
      </c>
      <c r="R8" t="n">
        <v>0</v>
      </c>
      <c r="S8" t="n">
        <v>0</v>
      </c>
      <c r="T8" t="n">
        <v>0</v>
      </c>
      <c r="U8">
        <f>IF(S8&lt;=0,0, IF( E8+I8 &gt;= MAX((S8/30)*V8, S8*1.2), 0, CEILING( (MAX((S8/30)*V8, S8*1.2) - (E8+I8)) / J8, 1) * J8))</f>
        <v/>
      </c>
      <c r="V8" t="n">
        <v>18</v>
      </c>
      <c r="W8">
        <f>U8/J8</f>
        <v/>
      </c>
    </row>
    <row r="9">
      <c r="A9" t="inlineStr">
        <is>
          <t>TABAQUERIA IVA</t>
        </is>
      </c>
      <c r="B9" t="n">
        <v>25</v>
      </c>
      <c r="C9" t="inlineStr">
        <is>
          <t>813463010673</t>
        </is>
      </c>
      <c r="D9" t="inlineStr">
        <is>
          <t xml:space="preserve">CORTADOR DE PURO AZUL CP100BL XIKAR 1 PZA </t>
        </is>
      </c>
      <c r="E9" t="n">
        <v>2</v>
      </c>
      <c r="F9" t="inlineStr">
        <is>
          <t>Automatico</t>
        </is>
      </c>
      <c r="G9" t="n">
        <v>0</v>
      </c>
      <c r="H9" t="n">
        <v>0</v>
      </c>
      <c r="I9" t="n">
        <v>0</v>
      </c>
      <c r="J9" t="n">
        <v>1</v>
      </c>
      <c r="K9" t="inlineStr">
        <is>
          <t>XIKAR</t>
        </is>
      </c>
      <c r="L9" t="n">
        <v>0</v>
      </c>
      <c r="M9" t="n">
        <v>0</v>
      </c>
      <c r="N9" t="n">
        <v>0</v>
      </c>
      <c r="O9" t="n">
        <v>0</v>
      </c>
      <c r="P9" t="n">
        <v>0</v>
      </c>
      <c r="Q9" t="n">
        <v>0</v>
      </c>
      <c r="R9" t="n">
        <v>0</v>
      </c>
      <c r="S9" t="n">
        <v>0</v>
      </c>
      <c r="T9" t="n">
        <v>0</v>
      </c>
      <c r="U9">
        <f>IF(S9&lt;=0,0, IF( E9+I9 &gt;= MAX((S9/30)*V9, S9*1.2), 0, CEILING( (MAX((S9/30)*V9, S9*1.2) - (E9+I9)) / J9, 1) * J9))</f>
        <v/>
      </c>
      <c r="V9" t="n">
        <v>18</v>
      </c>
      <c r="W9">
        <f>U9/J9</f>
        <v/>
      </c>
    </row>
    <row r="10">
      <c r="A10" t="inlineStr">
        <is>
          <t>TABAQUERIA IVA</t>
        </is>
      </c>
      <c r="B10" t="n">
        <v>25</v>
      </c>
      <c r="C10" t="inlineStr">
        <is>
          <t>813463010703</t>
        </is>
      </c>
      <c r="D10" t="inlineStr">
        <is>
          <t xml:space="preserve">CORTADOR ALUMINIO PLATEADO CP100SL XIKAR 1 PZA </t>
        </is>
      </c>
      <c r="E10" t="n">
        <v>2</v>
      </c>
      <c r="F10" t="inlineStr">
        <is>
          <t>Automatico</t>
        </is>
      </c>
      <c r="G10" t="n">
        <v>0</v>
      </c>
      <c r="H10" t="n">
        <v>0</v>
      </c>
      <c r="I10" t="n">
        <v>0</v>
      </c>
      <c r="J10" t="n">
        <v>1</v>
      </c>
      <c r="K10" t="inlineStr">
        <is>
          <t>XIKAR</t>
        </is>
      </c>
      <c r="L10" t="n">
        <v>0</v>
      </c>
      <c r="M10" t="n">
        <v>0</v>
      </c>
      <c r="N10" t="n">
        <v>0</v>
      </c>
      <c r="O10" t="n">
        <v>0</v>
      </c>
      <c r="P10" t="n">
        <v>0</v>
      </c>
      <c r="Q10" t="n">
        <v>0</v>
      </c>
      <c r="R10" t="n">
        <v>0</v>
      </c>
      <c r="S10" t="n">
        <v>0</v>
      </c>
      <c r="T10" t="n">
        <v>0</v>
      </c>
      <c r="U10">
        <f>IF(S10&lt;=0,0, IF( E10+I10 &gt;= MAX((S10/30)*V10, S10*1.2), 0, CEILING( (MAX((S10/30)*V10, S10*1.2) - (E10+I10)) / J10, 1) * J10))</f>
        <v/>
      </c>
      <c r="V10" t="n">
        <v>18</v>
      </c>
      <c r="W10">
        <f>U10/J10</f>
        <v/>
      </c>
    </row>
    <row r="11">
      <c r="A11" t="inlineStr">
        <is>
          <t>TABAQUERIA IVA</t>
        </is>
      </c>
      <c r="B11" t="n">
        <v>25</v>
      </c>
      <c r="C11" t="inlineStr">
        <is>
          <t>813463010895</t>
        </is>
      </c>
      <c r="D11" t="inlineStr">
        <is>
          <t xml:space="preserve">CORTADOR DE FIBRA DE CARBONO WH  XIKAR 1 PZA </t>
        </is>
      </c>
      <c r="E11" t="n">
        <v>2</v>
      </c>
      <c r="F11" t="inlineStr">
        <is>
          <t>Automatico</t>
        </is>
      </c>
      <c r="G11" t="n">
        <v>0</v>
      </c>
      <c r="H11" t="n">
        <v>0</v>
      </c>
      <c r="I11" t="n">
        <v>0</v>
      </c>
      <c r="J11" t="n">
        <v>1</v>
      </c>
      <c r="K11" t="inlineStr">
        <is>
          <t>XIKAR</t>
        </is>
      </c>
      <c r="L11" t="n">
        <v>0</v>
      </c>
      <c r="M11" t="n">
        <v>0</v>
      </c>
      <c r="N11" t="n">
        <v>0</v>
      </c>
      <c r="O11" t="n">
        <v>0</v>
      </c>
      <c r="P11" t="n">
        <v>0</v>
      </c>
      <c r="Q11" t="n">
        <v>0</v>
      </c>
      <c r="R11" t="n">
        <v>0</v>
      </c>
      <c r="S11" t="n">
        <v>0</v>
      </c>
      <c r="T11" t="n">
        <v>0</v>
      </c>
      <c r="U11">
        <f>IF(S11&lt;=0,0, IF( E11+I11 &gt;= MAX((S11/30)*V11, S11*1.2), 0, CEILING( (MAX((S11/30)*V11, S11*1.2) - (E11+I11)) / J11, 1) * J11))</f>
        <v/>
      </c>
      <c r="V11" t="n">
        <v>18</v>
      </c>
      <c r="W11">
        <f>U11/J11</f>
        <v/>
      </c>
    </row>
    <row r="12">
      <c r="A12" t="inlineStr">
        <is>
          <t>TABAQUERIA IVA</t>
        </is>
      </c>
      <c r="B12" t="n">
        <v>25</v>
      </c>
      <c r="C12" t="inlineStr">
        <is>
          <t>813463011175</t>
        </is>
      </c>
      <c r="D12" t="inlineStr">
        <is>
          <t xml:space="preserve">ESTUCHE PARA TRES PUROS NEGRO XIKAR 1 PZA </t>
        </is>
      </c>
      <c r="E12" t="n">
        <v>2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1</v>
      </c>
      <c r="K12" t="inlineStr">
        <is>
          <t>XIKAR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0</v>
      </c>
      <c r="R12" t="n">
        <v>0</v>
      </c>
      <c r="S12" t="n">
        <v>0</v>
      </c>
      <c r="T12" t="n">
        <v>0</v>
      </c>
      <c r="U12">
        <f>IF(S12&lt;=0,0, IF( E12+I12 &gt;= MAX((S12/30)*V12, S12*1.2), 0, CEILING( (MAX((S12/30)*V12, S12*1.2) - (E12+I12)) / J12, 1) * J12))</f>
        <v/>
      </c>
      <c r="V12" t="n">
        <v>36</v>
      </c>
      <c r="W12">
        <f>U12/J12</f>
        <v/>
      </c>
    </row>
    <row r="13">
      <c r="A13" t="inlineStr">
        <is>
          <t>TABAQUERIA IVA</t>
        </is>
      </c>
      <c r="B13" t="n">
        <v>25</v>
      </c>
      <c r="C13" t="inlineStr">
        <is>
          <t>7501045365084</t>
        </is>
      </c>
      <c r="D13" t="inlineStr">
        <is>
          <t xml:space="preserve">CIGARROS AZUL HEETS 10 PZA </t>
        </is>
      </c>
      <c r="E13" t="n">
        <v>2</v>
      </c>
      <c r="F13" t="inlineStr">
        <is>
          <t>Automatico</t>
        </is>
      </c>
      <c r="G13" t="n">
        <v>0</v>
      </c>
      <c r="H13" t="n">
        <v>0</v>
      </c>
      <c r="I13" t="n">
        <v>0</v>
      </c>
      <c r="J13" t="n">
        <v>1</v>
      </c>
      <c r="K13" t="inlineStr">
        <is>
          <t>HEETS</t>
        </is>
      </c>
      <c r="L13" t="n">
        <v>0</v>
      </c>
      <c r="M13" t="n">
        <v>0</v>
      </c>
      <c r="N13" t="n">
        <v>0</v>
      </c>
      <c r="O13" t="n">
        <v>0</v>
      </c>
      <c r="P13" t="n">
        <v>0</v>
      </c>
      <c r="Q13" t="n">
        <v>1</v>
      </c>
      <c r="R13" t="n">
        <v>0</v>
      </c>
      <c r="S13" t="n">
        <v>0</v>
      </c>
      <c r="T13" t="n">
        <v>0</v>
      </c>
      <c r="U13">
        <f>IF(S13&lt;=0,0, IF( E13+I13 &gt;= MAX((S13/30)*V13, S13*1.2), 0, CEILING( (MAX((S13/30)*V13, S13*1.2) - (E13+I13)) / J13, 1) * J13))</f>
        <v/>
      </c>
      <c r="V13" t="n">
        <v>18</v>
      </c>
      <c r="W13">
        <f>U13/J13</f>
        <v/>
      </c>
    </row>
    <row r="14">
      <c r="A14" t="inlineStr">
        <is>
          <t>TABAQUERIA IVA</t>
        </is>
      </c>
      <c r="B14" t="n">
        <v>25</v>
      </c>
      <c r="C14" t="inlineStr">
        <is>
          <t>7501045365107</t>
        </is>
      </c>
      <c r="D14" t="inlineStr">
        <is>
          <t xml:space="preserve">CIGARROS RUSSET HEETS 10 PZA </t>
        </is>
      </c>
      <c r="E14" t="n">
        <v>2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1</v>
      </c>
      <c r="K14" t="inlineStr">
        <is>
          <t>HEETS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0</v>
      </c>
      <c r="R14" t="n">
        <v>0</v>
      </c>
      <c r="S14" t="n">
        <v>0</v>
      </c>
      <c r="T14" t="n">
        <v>0</v>
      </c>
      <c r="U14">
        <f>IF(S14&lt;=0,0, IF( E14+I14 &gt;= MAX((S14/30)*V14, S14*1.2), 0, CEILING( (MAX((S14/30)*V14, S14*1.2) - (E14+I14)) / J14, 1) * J14))</f>
        <v/>
      </c>
      <c r="V14" t="n">
        <v>18</v>
      </c>
      <c r="W14">
        <f>U14/J14</f>
        <v/>
      </c>
    </row>
    <row r="15">
      <c r="A15" t="inlineStr">
        <is>
          <t>TABAQUERIA IVA</t>
        </is>
      </c>
      <c r="B15" t="n">
        <v>25</v>
      </c>
      <c r="C15" t="inlineStr">
        <is>
          <t>7501045365145</t>
        </is>
      </c>
      <c r="D15" t="inlineStr">
        <is>
          <t xml:space="preserve">CIGARROS GREEN ZING HEETS 10 PZA </t>
        </is>
      </c>
      <c r="E15" t="n">
        <v>2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1</v>
      </c>
      <c r="K15" t="inlineStr">
        <is>
          <t>HEETS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3</v>
      </c>
      <c r="R15" t="n">
        <v>0</v>
      </c>
      <c r="S15" t="n">
        <v>0</v>
      </c>
      <c r="T15" t="n">
        <v>0</v>
      </c>
      <c r="U15">
        <f>IF(S15&lt;=0,0, IF( E15+I15 &gt;= MAX((S15/30)*V15, S15*1.2), 0, CEILING( (MAX((S15/30)*V15, S15*1.2) - (E15+I15)) / J15, 1) * J15))</f>
        <v/>
      </c>
      <c r="V15" t="n">
        <v>18</v>
      </c>
      <c r="W15">
        <f>U15/J15</f>
        <v/>
      </c>
    </row>
    <row r="16">
      <c r="A16" t="inlineStr">
        <is>
          <t>TABAQUERIA IVA</t>
        </is>
      </c>
      <c r="B16" t="n">
        <v>25</v>
      </c>
      <c r="C16" t="inlineStr">
        <is>
          <t>813463017269</t>
        </is>
      </c>
      <c r="D16" t="inlineStr">
        <is>
          <t xml:space="preserve">ENCENDEDOR NEGRO XIKAR 1 PZA </t>
        </is>
      </c>
      <c r="E16" t="n">
        <v>2</v>
      </c>
      <c r="F16" t="inlineStr">
        <is>
          <t>Automatico</t>
        </is>
      </c>
      <c r="G16" t="n">
        <v>0</v>
      </c>
      <c r="H16" t="n">
        <v>0</v>
      </c>
      <c r="I16" t="n">
        <v>0</v>
      </c>
      <c r="J16" t="n">
        <v>1</v>
      </c>
      <c r="K16" t="inlineStr">
        <is>
          <t>XIKAR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0</v>
      </c>
      <c r="R16" t="n">
        <v>0</v>
      </c>
      <c r="S16" t="n">
        <v>0</v>
      </c>
      <c r="T16" t="n">
        <v>0</v>
      </c>
      <c r="U16">
        <f>IF(S16&lt;=0,0, IF( E16+I16 &gt;= MAX((S16/30)*V16, S16*1.2), 0, CEILING( (MAX((S16/30)*V16, S16*1.2) - (E16+I16)) / J16, 1) * J16))</f>
        <v/>
      </c>
      <c r="V16" t="n">
        <v>18</v>
      </c>
      <c r="W16">
        <f>U16/J16</f>
        <v/>
      </c>
    </row>
    <row r="17">
      <c r="A17" t="inlineStr">
        <is>
          <t>TABAQUERIA IVA</t>
        </is>
      </c>
      <c r="B17" t="n">
        <v>25</v>
      </c>
      <c r="C17" t="inlineStr">
        <is>
          <t>813463010550</t>
        </is>
      </c>
      <c r="D17" t="inlineStr">
        <is>
          <t xml:space="preserve">PONCHA PURO METAL XIKAR 1 PZA </t>
        </is>
      </c>
      <c r="E17" t="n">
        <v>2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1</v>
      </c>
      <c r="K17" t="inlineStr">
        <is>
          <t>XIKAR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0</v>
      </c>
      <c r="R17" t="n">
        <v>0</v>
      </c>
      <c r="S17" t="n">
        <v>0</v>
      </c>
      <c r="T17" t="n">
        <v>0</v>
      </c>
      <c r="U17">
        <f>IF(S17&lt;=0,0, IF( E17+I17 &gt;= MAX((S17/30)*V17, S17*1.2), 0, CEILING( (MAX((S17/30)*V17, S17*1.2) - (E17+I17)) / J17, 1) * J17))</f>
        <v/>
      </c>
      <c r="V17" t="n">
        <v>36</v>
      </c>
      <c r="W17">
        <f>U17/J17</f>
        <v/>
      </c>
    </row>
    <row r="18">
      <c r="A18" t="inlineStr">
        <is>
          <t>TABAQUERIA IVA</t>
        </is>
      </c>
      <c r="B18" t="n">
        <v>25</v>
      </c>
      <c r="C18" t="inlineStr">
        <is>
          <t>813463011649</t>
        </is>
      </c>
      <c r="D18" t="inlineStr">
        <is>
          <t xml:space="preserve">ENCENDEDOR ROJO XIKAR 1 PZA </t>
        </is>
      </c>
      <c r="E18" t="n">
        <v>2</v>
      </c>
      <c r="F18" t="inlineStr">
        <is>
          <t>Automatico</t>
        </is>
      </c>
      <c r="G18" t="n">
        <v>0</v>
      </c>
      <c r="H18" t="n">
        <v>0</v>
      </c>
      <c r="I18" t="n">
        <v>0</v>
      </c>
      <c r="J18" t="n">
        <v>1</v>
      </c>
      <c r="K18" t="inlineStr">
        <is>
          <t>XIKAR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0</v>
      </c>
      <c r="R18" t="n">
        <v>0</v>
      </c>
      <c r="S18" t="n">
        <v>0</v>
      </c>
      <c r="T18" t="n">
        <v>0</v>
      </c>
      <c r="U18">
        <f>IF(S18&lt;=0,0, IF( E18+I18 &gt;= MAX((S18/30)*V18, S18*1.2), 0, CEILING( (MAX((S18/30)*V18, S18*1.2) - (E18+I18)) / J18, 1) * J18))</f>
        <v/>
      </c>
      <c r="V18" t="n">
        <v>18</v>
      </c>
      <c r="W18">
        <f>U18/J18</f>
        <v/>
      </c>
    </row>
    <row r="19">
      <c r="A19" t="inlineStr">
        <is>
          <t>TABAQUERIA IVA</t>
        </is>
      </c>
      <c r="B19" t="n">
        <v>25</v>
      </c>
      <c r="C19" t="inlineStr">
        <is>
          <t>813463016835</t>
        </is>
      </c>
      <c r="D19" t="inlineStr">
        <is>
          <t xml:space="preserve">ENCENDEDOR NEGRO XIKAR 1 PZA </t>
        </is>
      </c>
      <c r="E19" t="n">
        <v>3</v>
      </c>
      <c r="F19" t="inlineStr">
        <is>
          <t>Automatico</t>
        </is>
      </c>
      <c r="G19" t="n">
        <v>0</v>
      </c>
      <c r="H19" t="n">
        <v>0</v>
      </c>
      <c r="I19" t="n">
        <v>0</v>
      </c>
      <c r="J19" t="n">
        <v>1</v>
      </c>
      <c r="K19" t="inlineStr">
        <is>
          <t>XIKAR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0</v>
      </c>
      <c r="R19" t="n">
        <v>0</v>
      </c>
      <c r="S19" t="n">
        <v>0</v>
      </c>
      <c r="T19" t="n">
        <v>0</v>
      </c>
      <c r="U19">
        <f>IF(S19&lt;=0,0, IF( E19+I19 &gt;= MAX((S19/30)*V19, S19*1.2), 0, CEILING( (MAX((S19/30)*V19, S19*1.2) - (E19+I19)) / J19, 1) * J19))</f>
        <v/>
      </c>
      <c r="V19" t="n">
        <v>18</v>
      </c>
      <c r="W19">
        <f>U19/J19</f>
        <v/>
      </c>
    </row>
    <row r="20">
      <c r="A20" t="inlineStr">
        <is>
          <t>TABAQUERIA IVA</t>
        </is>
      </c>
      <c r="B20" t="n">
        <v>25</v>
      </c>
      <c r="C20" t="inlineStr">
        <is>
          <t>813463010543</t>
        </is>
      </c>
      <c r="D20" t="inlineStr">
        <is>
          <t xml:space="preserve">PONCHA PURO NEGRO XIKAR 1 PZA </t>
        </is>
      </c>
      <c r="E20" t="n">
        <v>3</v>
      </c>
      <c r="F20" t="inlineStr">
        <is>
          <t>Automatico</t>
        </is>
      </c>
      <c r="G20" t="n">
        <v>0</v>
      </c>
      <c r="H20" t="n">
        <v>0</v>
      </c>
      <c r="I20" t="n">
        <v>0</v>
      </c>
      <c r="J20" t="n">
        <v>1</v>
      </c>
      <c r="K20" t="inlineStr">
        <is>
          <t>XIKAR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0</v>
      </c>
      <c r="R20" t="n">
        <v>0</v>
      </c>
      <c r="S20" t="n">
        <v>0</v>
      </c>
      <c r="T20" t="n">
        <v>0</v>
      </c>
      <c r="U20">
        <f>IF(S20&lt;=0,0, IF( E20+I20 &gt;= MAX((S20/30)*V20, S20*1.2), 0, CEILING( (MAX((S20/30)*V20, S20*1.2) - (E20+I20)) / J20, 1) * J20))</f>
        <v/>
      </c>
      <c r="V20" t="n">
        <v>36</v>
      </c>
      <c r="W20">
        <f>U20/J20</f>
        <v/>
      </c>
    </row>
    <row r="21">
      <c r="A21" t="inlineStr">
        <is>
          <t>TABAQUERIA IVA</t>
        </is>
      </c>
      <c r="B21" t="n">
        <v>25</v>
      </c>
      <c r="C21" t="inlineStr">
        <is>
          <t>7501045365091</t>
        </is>
      </c>
      <c r="D21" t="inlineStr">
        <is>
          <t xml:space="preserve">CIGARROS MORADO HEETS 10 PZA </t>
        </is>
      </c>
      <c r="E21" t="n">
        <v>3</v>
      </c>
      <c r="F21" t="inlineStr">
        <is>
          <t>Automatico</t>
        </is>
      </c>
      <c r="G21" t="n">
        <v>0</v>
      </c>
      <c r="H21" t="n">
        <v>0</v>
      </c>
      <c r="I21" t="n">
        <v>0</v>
      </c>
      <c r="J21" t="n">
        <v>1</v>
      </c>
      <c r="K21" t="inlineStr">
        <is>
          <t>HEETS</t>
        </is>
      </c>
      <c r="L21" t="n">
        <v>0</v>
      </c>
      <c r="M21" t="n">
        <v>0</v>
      </c>
      <c r="N21" t="n">
        <v>0</v>
      </c>
      <c r="O21" t="n">
        <v>0</v>
      </c>
      <c r="P21" t="n">
        <v>0</v>
      </c>
      <c r="Q21" t="n">
        <v>0</v>
      </c>
      <c r="R21" t="n">
        <v>0</v>
      </c>
      <c r="S21" t="n">
        <v>0</v>
      </c>
      <c r="T21" t="n">
        <v>0</v>
      </c>
      <c r="U21">
        <f>IF(S21&lt;=0,0, IF( E21+I21 &gt;= MAX((S21/30)*V21, S21*1.2), 0, CEILING( (MAX((S21/30)*V21, S21*1.2) - (E21+I21)) / J21, 1) * J21))</f>
        <v/>
      </c>
      <c r="V21" t="n">
        <v>18</v>
      </c>
      <c r="W21">
        <f>U21/J21</f>
        <v/>
      </c>
    </row>
    <row r="22">
      <c r="A22" t="inlineStr">
        <is>
          <t>VINOS Y LICORES (MENOS DE 13 GL)</t>
        </is>
      </c>
      <c r="B22" t="n">
        <v>84</v>
      </c>
      <c r="C22" t="inlineStr">
        <is>
          <t>8437003943225</t>
        </is>
      </c>
      <c r="D22" t="inlineStr">
        <is>
          <t xml:space="preserve">VINO TINTO GODELLO LOA 750 ML. </t>
        </is>
      </c>
      <c r="E22" t="n">
        <v>3</v>
      </c>
      <c r="F22" t="inlineStr">
        <is>
          <t>Automatico</t>
        </is>
      </c>
      <c r="G22" t="n">
        <v>0</v>
      </c>
      <c r="H22" t="n">
        <v>0</v>
      </c>
      <c r="I22" t="n">
        <v>0</v>
      </c>
      <c r="J22" t="n">
        <v>6</v>
      </c>
      <c r="K22" t="inlineStr">
        <is>
          <t>LOA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3</v>
      </c>
      <c r="R22" t="n">
        <v>0</v>
      </c>
      <c r="S22" t="n">
        <v>0</v>
      </c>
      <c r="T22" t="n">
        <v>0</v>
      </c>
      <c r="U22">
        <f>IF(S22&lt;=0,0, IF( E22+I22 &gt;= MAX((S22/30)*V22, S22*1.2), 0, CEILING( (MAX((S22/30)*V22, S22*1.2) - (E22+I22)) / J22, 1) * J22))</f>
        <v/>
      </c>
      <c r="V22" t="n">
        <v>64</v>
      </c>
      <c r="W22">
        <f>U22/J22</f>
        <v/>
      </c>
    </row>
    <row r="23">
      <c r="A23" t="inlineStr">
        <is>
          <t>VINOS Y LICORES (MENOS DE 13 GL)</t>
        </is>
      </c>
      <c r="B23" t="n">
        <v>84</v>
      </c>
      <c r="C23" t="inlineStr">
        <is>
          <t>3185370000038</t>
        </is>
      </c>
      <c r="D23" t="inlineStr">
        <is>
          <t xml:space="preserve">CHAMPAGNE PINOT NOIR/MEUNIER/CHARDONNAY MOET &amp; CHANDON 1500 ML. </t>
        </is>
      </c>
      <c r="E23" t="n">
        <v>3</v>
      </c>
      <c r="F23" t="inlineStr">
        <is>
          <t>Automatico</t>
        </is>
      </c>
      <c r="G23" t="n">
        <v>0</v>
      </c>
      <c r="H23" t="n">
        <v>0</v>
      </c>
      <c r="I23" t="n">
        <v>0</v>
      </c>
      <c r="J23" t="n">
        <v>3</v>
      </c>
      <c r="K23" t="inlineStr">
        <is>
          <t>MOET &amp; CHANDON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1</v>
      </c>
      <c r="R23" t="n">
        <v>0</v>
      </c>
      <c r="S23" t="n">
        <v>0</v>
      </c>
      <c r="T23" t="n">
        <v>0</v>
      </c>
      <c r="U23">
        <f>IF(S23&lt;=0,0, IF( E23+I23 &gt;= MAX((S23/30)*V23, S23*1.2), 0, CEILING( (MAX((S23/30)*V23, S23*1.2) - (E23+I23)) / J23, 1) * J23))</f>
        <v/>
      </c>
      <c r="V23" t="n">
        <v>36</v>
      </c>
      <c r="W23">
        <f>U23/J23</f>
        <v/>
      </c>
    </row>
    <row r="24">
      <c r="A24" t="inlineStr">
        <is>
          <t>VINOS Y LICORES (MENOS DE 13 GL)</t>
        </is>
      </c>
      <c r="B24" t="n">
        <v>84</v>
      </c>
      <c r="C24" t="inlineStr">
        <is>
          <t>8414825337364</t>
        </is>
      </c>
      <c r="D24" t="inlineStr">
        <is>
          <t xml:space="preserve">VINO TINTO MENCIA CUATRO PASOS 750 ML. </t>
        </is>
      </c>
      <c r="E24" t="n">
        <v>9</v>
      </c>
      <c r="F24" t="inlineStr">
        <is>
          <t>Automatico</t>
        </is>
      </c>
      <c r="G24" t="n">
        <v>0</v>
      </c>
      <c r="H24" t="n">
        <v>0</v>
      </c>
      <c r="I24" t="n">
        <v>0</v>
      </c>
      <c r="J24" t="n">
        <v>6</v>
      </c>
      <c r="K24" t="inlineStr">
        <is>
          <t>CUATRO PASOS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3</v>
      </c>
      <c r="R24" t="n">
        <v>0</v>
      </c>
      <c r="S24" t="n">
        <v>0</v>
      </c>
      <c r="T24" t="n">
        <v>0</v>
      </c>
      <c r="U24">
        <f>IF(S24&lt;=0,0, IF( E24+I24 &gt;= MAX((S24/30)*V24, S24*1.2), 0, CEILING( (MAX((S24/30)*V24, S24*1.2) - (E24+I24)) / J24, 1) * J24))</f>
        <v/>
      </c>
      <c r="V24" t="n">
        <v>36</v>
      </c>
      <c r="W24">
        <f>U24/J24</f>
        <v/>
      </c>
    </row>
    <row r="25">
      <c r="A25" t="inlineStr">
        <is>
          <t>VINOS Y LICORES (MENOS DE 13 GL)</t>
        </is>
      </c>
      <c r="B25" t="n">
        <v>84</v>
      </c>
      <c r="C25" t="inlineStr">
        <is>
          <t>9120013665353</t>
        </is>
      </c>
      <c r="D25" t="inlineStr">
        <is>
          <t xml:space="preserve">VINO BLANCO CHARDONNAY HUBER GRUNER 750 ML. </t>
        </is>
      </c>
      <c r="E25" t="n">
        <v>3</v>
      </c>
      <c r="F25" t="inlineStr">
        <is>
          <t>Automatico</t>
        </is>
      </c>
      <c r="G25" t="n">
        <v>0</v>
      </c>
      <c r="H25" t="n">
        <v>0</v>
      </c>
      <c r="I25" t="n">
        <v>6</v>
      </c>
      <c r="J25" t="n">
        <v>6</v>
      </c>
      <c r="K25" t="inlineStr">
        <is>
          <t>HUBER GRUNER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1</v>
      </c>
      <c r="R25" t="n">
        <v>0</v>
      </c>
      <c r="S25" t="n">
        <v>0</v>
      </c>
      <c r="T25" t="n">
        <v>1</v>
      </c>
      <c r="U25">
        <f>IF(S25&lt;=0,0, IF( E25+I25 &gt;= MAX((S25/30)*V25, S25*1.2), 0, CEILING( (MAX((S25/30)*V25, S25*1.2) - (E25+I25)) / J25, 1) * J25))</f>
        <v/>
      </c>
      <c r="V25" t="n">
        <v>36</v>
      </c>
      <c r="W25">
        <f>U25/J25</f>
        <v/>
      </c>
    </row>
    <row r="26">
      <c r="A26" t="inlineStr">
        <is>
          <t>TABAQUERIA IVA</t>
        </is>
      </c>
      <c r="B26" t="n">
        <v>25</v>
      </c>
      <c r="C26" t="inlineStr">
        <is>
          <t>813463010567</t>
        </is>
      </c>
      <c r="D26" t="inlineStr">
        <is>
          <t xml:space="preserve">PONCHA PURO PLATA XIKAR 1 PZA </t>
        </is>
      </c>
      <c r="E26" t="n">
        <v>3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1</v>
      </c>
      <c r="K26" t="inlineStr">
        <is>
          <t>XIKAR</t>
        </is>
      </c>
      <c r="L26" t="n">
        <v>0</v>
      </c>
      <c r="M26" t="n">
        <v>0</v>
      </c>
      <c r="N26" t="n">
        <v>0</v>
      </c>
      <c r="O26" t="n">
        <v>0</v>
      </c>
      <c r="P26" t="n">
        <v>0</v>
      </c>
      <c r="Q26" t="n">
        <v>0</v>
      </c>
      <c r="R26" t="n">
        <v>0</v>
      </c>
      <c r="S26" t="n">
        <v>0</v>
      </c>
      <c r="T26" t="n">
        <v>0</v>
      </c>
      <c r="U26">
        <f>IF(S26&lt;=0,0, IF( E26+I26 &gt;= MAX((S26/30)*V26, S26*1.2), 0, CEILING( (MAX((S26/30)*V26, S26*1.2) - (E26+I26)) / J26, 1) * J26))</f>
        <v/>
      </c>
      <c r="V26" t="n">
        <v>36</v>
      </c>
      <c r="W26">
        <f>U26/J26</f>
        <v/>
      </c>
    </row>
    <row r="27">
      <c r="A27" t="inlineStr">
        <is>
          <t>TABAQUERIA IVA</t>
        </is>
      </c>
      <c r="B27" t="n">
        <v>25</v>
      </c>
      <c r="C27" t="inlineStr">
        <is>
          <t>813463010888</t>
        </is>
      </c>
      <c r="D27" t="inlineStr">
        <is>
          <t xml:space="preserve">CORTADOR DE FIBRA DE CARBONO SL  XIKAR 1 PZA </t>
        </is>
      </c>
      <c r="E27" t="n">
        <v>3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1</v>
      </c>
      <c r="K27" t="inlineStr">
        <is>
          <t>XIKAR</t>
        </is>
      </c>
      <c r="L27" t="n">
        <v>0</v>
      </c>
      <c r="M27" t="n">
        <v>0</v>
      </c>
      <c r="N27" t="n">
        <v>0</v>
      </c>
      <c r="O27" t="n">
        <v>0</v>
      </c>
      <c r="P27" t="n">
        <v>0</v>
      </c>
      <c r="Q27" t="n">
        <v>0</v>
      </c>
      <c r="R27" t="n">
        <v>0</v>
      </c>
      <c r="S27" t="n">
        <v>0</v>
      </c>
      <c r="T27" t="n">
        <v>0</v>
      </c>
      <c r="U27">
        <f>IF(S27&lt;=0,0, IF( E27+I27 &gt;= MAX((S27/30)*V27, S27*1.2), 0, CEILING( (MAX((S27/30)*V27, S27*1.2) - (E27+I27)) / J27, 1) * J27))</f>
        <v/>
      </c>
      <c r="V27" t="n">
        <v>18</v>
      </c>
      <c r="W27">
        <f>U27/J27</f>
        <v/>
      </c>
    </row>
    <row r="28">
      <c r="A28" t="inlineStr">
        <is>
          <t>TABAQUERIA IVA</t>
        </is>
      </c>
      <c r="B28" t="n">
        <v>25</v>
      </c>
      <c r="C28" t="inlineStr">
        <is>
          <t>813463011168</t>
        </is>
      </c>
      <c r="D28" t="inlineStr">
        <is>
          <t xml:space="preserve">ESTUCHE PARA PURO CAFE XIKAR 1 PZA </t>
        </is>
      </c>
      <c r="E28" t="n">
        <v>3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1</v>
      </c>
      <c r="K28" t="inlineStr">
        <is>
          <t>XIKAR</t>
        </is>
      </c>
      <c r="L28" t="n">
        <v>0</v>
      </c>
      <c r="M28" t="n">
        <v>0</v>
      </c>
      <c r="N28" t="n">
        <v>0</v>
      </c>
      <c r="O28" t="n">
        <v>0</v>
      </c>
      <c r="P28" t="n">
        <v>0</v>
      </c>
      <c r="Q28" t="n">
        <v>0</v>
      </c>
      <c r="R28" t="n">
        <v>0</v>
      </c>
      <c r="S28" t="n">
        <v>0</v>
      </c>
      <c r="T28" t="n">
        <v>0</v>
      </c>
      <c r="U28">
        <f>IF(S28&lt;=0,0, IF( E28+I28 &gt;= MAX((S28/30)*V28, S28*1.2), 0, CEILING( (MAX((S28/30)*V28, S28*1.2) - (E28+I28)) / J28, 1) * J28))</f>
        <v/>
      </c>
      <c r="V28" t="n">
        <v>36</v>
      </c>
      <c r="W28">
        <f>U28/J28</f>
        <v/>
      </c>
    </row>
    <row r="29">
      <c r="A29" t="inlineStr">
        <is>
          <t>TABAQUERIA IVA</t>
        </is>
      </c>
      <c r="B29" t="n">
        <v>25</v>
      </c>
      <c r="C29" t="inlineStr">
        <is>
          <t>813463011182</t>
        </is>
      </c>
      <c r="D29" t="inlineStr">
        <is>
          <t xml:space="preserve">ESTUCHE PARA TRES PUROS CAFE XIKAR 1 PZA </t>
        </is>
      </c>
      <c r="E29" t="n">
        <v>3</v>
      </c>
      <c r="F29" t="inlineStr">
        <is>
          <t>Automatico</t>
        </is>
      </c>
      <c r="G29" t="n">
        <v>0</v>
      </c>
      <c r="H29" t="n">
        <v>0</v>
      </c>
      <c r="I29" t="n">
        <v>0</v>
      </c>
      <c r="J29" t="n">
        <v>1</v>
      </c>
      <c r="K29" t="inlineStr">
        <is>
          <t>XIKAR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0</v>
      </c>
      <c r="R29" t="n">
        <v>0</v>
      </c>
      <c r="S29" t="n">
        <v>0</v>
      </c>
      <c r="T29" t="n">
        <v>0</v>
      </c>
      <c r="U29">
        <f>IF(S29&lt;=0,0, IF( E29+I29 &gt;= MAX((S29/30)*V29, S29*1.2), 0, CEILING( (MAX((S29/30)*V29, S29*1.2) - (E29+I29)) / J29, 1) * J29))</f>
        <v/>
      </c>
      <c r="V29" t="n">
        <v>36</v>
      </c>
      <c r="W29">
        <f>U29/J29</f>
        <v/>
      </c>
    </row>
    <row r="30">
      <c r="A30" t="inlineStr">
        <is>
          <t>TABAQUERIA IVA</t>
        </is>
      </c>
      <c r="B30" t="n">
        <v>25</v>
      </c>
      <c r="C30" t="inlineStr">
        <is>
          <t>813463018259</t>
        </is>
      </c>
      <c r="D30" t="inlineStr">
        <is>
          <t xml:space="preserve">ENCENDEDOR AZUL XIKAR 1 PZA </t>
        </is>
      </c>
      <c r="E30" t="n">
        <v>3</v>
      </c>
      <c r="F30" t="inlineStr">
        <is>
          <t>Automatico</t>
        </is>
      </c>
      <c r="G30" t="n">
        <v>0</v>
      </c>
      <c r="H30" t="n">
        <v>0</v>
      </c>
      <c r="I30" t="n">
        <v>0</v>
      </c>
      <c r="J30" t="n">
        <v>1</v>
      </c>
      <c r="K30" t="inlineStr">
        <is>
          <t>XIKAR</t>
        </is>
      </c>
      <c r="L30" t="n">
        <v>0</v>
      </c>
      <c r="M30" t="n">
        <v>0</v>
      </c>
      <c r="N30" t="n">
        <v>0</v>
      </c>
      <c r="O30" t="n">
        <v>0</v>
      </c>
      <c r="P30" t="n">
        <v>0</v>
      </c>
      <c r="Q30" t="n">
        <v>0</v>
      </c>
      <c r="R30" t="n">
        <v>0</v>
      </c>
      <c r="S30" t="n">
        <v>0</v>
      </c>
      <c r="T30" t="n">
        <v>0</v>
      </c>
      <c r="U30">
        <f>IF(S30&lt;=0,0, IF( E30+I30 &gt;= MAX((S30/30)*V30, S30*1.2), 0, CEILING( (MAX((S30/30)*V30, S30*1.2) - (E30+I30)) / J30, 1) * J30))</f>
        <v/>
      </c>
      <c r="V30" t="n">
        <v>18</v>
      </c>
      <c r="W30">
        <f>U30/J30</f>
        <v/>
      </c>
    </row>
    <row r="31">
      <c r="A31" t="inlineStr">
        <is>
          <t>VINOS Y LICORES (MAS DE 20 GL)</t>
        </is>
      </c>
      <c r="B31" t="n">
        <v>13</v>
      </c>
      <c r="C31" t="inlineStr">
        <is>
          <t>7503000677447</t>
        </is>
      </c>
      <c r="D31" t="inlineStr">
        <is>
          <t xml:space="preserve">TEQUILA AÑEJO 100% AGAVE  GRAN CORRALEJO 1 LT. </t>
        </is>
      </c>
      <c r="E31" t="n">
        <v>9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6</v>
      </c>
      <c r="K31" t="inlineStr">
        <is>
          <t>GRAN CORRALEJO</t>
        </is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4</v>
      </c>
      <c r="R31" t="n">
        <v>0</v>
      </c>
      <c r="S31" t="n">
        <v>0</v>
      </c>
      <c r="T31" t="n">
        <v>1</v>
      </c>
      <c r="U31">
        <f>IF(S31&lt;=0,0, IF( E31+I31 &gt;= MAX((S31/30)*V31, S31*1.2), 0, CEILING( (MAX((S31/30)*V31, S31*1.2) - (E31+I31)) / J31, 1) * J31))</f>
        <v/>
      </c>
      <c r="V31" t="n">
        <v>36</v>
      </c>
      <c r="W31">
        <f>U31/J31</f>
        <v/>
      </c>
    </row>
    <row r="32">
      <c r="A32" t="inlineStr">
        <is>
          <t>VINOS Y LICORES (MAS DE 20 GL)</t>
        </is>
      </c>
      <c r="B32" t="n">
        <v>13</v>
      </c>
      <c r="C32" t="inlineStr">
        <is>
          <t>5010314309114</t>
        </is>
      </c>
      <c r="D32" t="inlineStr">
        <is>
          <t xml:space="preserve">WHISKY SINGLE MALT ESCOCES 21 AÑOS HIGHLAND PARK 700 ML. </t>
        </is>
      </c>
      <c r="E32" t="n">
        <v>3</v>
      </c>
      <c r="F32" t="inlineStr">
        <is>
          <t>Automatico</t>
        </is>
      </c>
      <c r="G32" t="n">
        <v>0</v>
      </c>
      <c r="H32" t="n">
        <v>0</v>
      </c>
      <c r="I32" t="n">
        <v>0</v>
      </c>
      <c r="J32" t="n">
        <v>3</v>
      </c>
      <c r="K32" t="inlineStr">
        <is>
          <t>HIGHLAND PARK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1</v>
      </c>
      <c r="R32" t="n">
        <v>0</v>
      </c>
      <c r="S32" t="n">
        <v>0</v>
      </c>
      <c r="T32" t="n">
        <v>0</v>
      </c>
      <c r="U32">
        <f>IF(S32&lt;=0,0, IF( E32+I32 &gt;= MAX((S32/30)*V32, S32*1.2), 0, CEILING( (MAX((S32/30)*V32, S32*1.2) - (E32+I32)) / J32, 1) * J32))</f>
        <v/>
      </c>
      <c r="V32" t="n">
        <v>22</v>
      </c>
      <c r="W32">
        <f>U32/J32</f>
        <v/>
      </c>
    </row>
    <row r="33">
      <c r="A33" t="inlineStr">
        <is>
          <t>VINOS Y LICORES (MAS DE 20 GL)</t>
        </is>
      </c>
      <c r="B33" t="n">
        <v>13</v>
      </c>
      <c r="C33" t="inlineStr">
        <is>
          <t>7503000677034</t>
        </is>
      </c>
      <c r="D33" t="inlineStr">
        <is>
          <t xml:space="preserve">TEQUILA REPOSADO 100% AGAVE  CORRALEJO 3 LT. </t>
        </is>
      </c>
      <c r="E33" t="n">
        <v>4</v>
      </c>
      <c r="F33" t="inlineStr">
        <is>
          <t>Automatico</t>
        </is>
      </c>
      <c r="G33" t="n">
        <v>0</v>
      </c>
      <c r="H33" t="n">
        <v>0</v>
      </c>
      <c r="I33" t="n">
        <v>0</v>
      </c>
      <c r="J33" t="n">
        <v>1</v>
      </c>
      <c r="K33" t="inlineStr">
        <is>
          <t>CORRALEJO</t>
        </is>
      </c>
      <c r="L33" t="n">
        <v>0</v>
      </c>
      <c r="M33" t="n">
        <v>0</v>
      </c>
      <c r="N33" t="n">
        <v>0</v>
      </c>
      <c r="O33" t="n">
        <v>0</v>
      </c>
      <c r="P33" t="n">
        <v>0</v>
      </c>
      <c r="Q33" t="n">
        <v>5</v>
      </c>
      <c r="R33" t="n">
        <v>0</v>
      </c>
      <c r="S33" t="n">
        <v>0</v>
      </c>
      <c r="T33" t="n">
        <v>2</v>
      </c>
      <c r="U33">
        <f>IF(S33&lt;=0,0, IF( E33+I33 &gt;= MAX((S33/30)*V33, S33*1.2), 0, CEILING( (MAX((S33/30)*V33, S33*1.2) - (E33+I33)) / J33, 1) * J33))</f>
        <v/>
      </c>
      <c r="V33" t="n">
        <v>36</v>
      </c>
      <c r="W33">
        <f>U33/J33</f>
        <v/>
      </c>
    </row>
    <row r="34">
      <c r="A34" t="inlineStr">
        <is>
          <t>VINOS Y LICORES (DE 13.5 A 20 GL)</t>
        </is>
      </c>
      <c r="B34" t="n">
        <v>90</v>
      </c>
      <c r="C34" t="inlineStr">
        <is>
          <t>7804320275048</t>
        </is>
      </c>
      <c r="D34" t="inlineStr">
        <is>
          <t xml:space="preserve">VINO TINTO CARMENERE CONCHA Y TORO 750 ML. </t>
        </is>
      </c>
      <c r="E34" t="n">
        <v>4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6</v>
      </c>
      <c r="K34" t="inlineStr">
        <is>
          <t>CONCHA Y TORO</t>
        </is>
      </c>
      <c r="L34" t="n">
        <v>0</v>
      </c>
      <c r="M34" t="n">
        <v>0</v>
      </c>
      <c r="N34" t="n">
        <v>0</v>
      </c>
      <c r="O34" t="n">
        <v>0</v>
      </c>
      <c r="P34" t="n">
        <v>0</v>
      </c>
      <c r="Q34" t="n">
        <v>1</v>
      </c>
      <c r="R34" t="n">
        <v>0</v>
      </c>
      <c r="S34" t="n">
        <v>0</v>
      </c>
      <c r="T34" t="n">
        <v>0</v>
      </c>
      <c r="U34">
        <f>IF(S34&lt;=0,0, IF( E34+I34 &gt;= MAX((S34/30)*V34, S34*1.2), 0, CEILING( (MAX((S34/30)*V34, S34*1.2) - (E34+I34)) / J34, 1) * J34))</f>
        <v/>
      </c>
      <c r="V34" t="n">
        <v>22</v>
      </c>
      <c r="W34">
        <f>U34/J34</f>
        <v/>
      </c>
    </row>
    <row r="35">
      <c r="A35" t="inlineStr">
        <is>
          <t>VINOS Y LICORES (DE 13.5 A 20 GL)</t>
        </is>
      </c>
      <c r="B35" t="n">
        <v>90</v>
      </c>
      <c r="C35" t="inlineStr">
        <is>
          <t>8437002604042</t>
        </is>
      </c>
      <c r="D35" t="inlineStr">
        <is>
          <t xml:space="preserve">VINO TINTO TEMPRANILLO VINA SASTRE 750 ML. </t>
        </is>
      </c>
      <c r="E35" t="n">
        <v>4</v>
      </c>
      <c r="F35" t="inlineStr">
        <is>
          <t>Automatico</t>
        </is>
      </c>
      <c r="G35" t="n">
        <v>0</v>
      </c>
      <c r="H35" t="n">
        <v>0</v>
      </c>
      <c r="I35" t="n">
        <v>0</v>
      </c>
      <c r="J35" t="n">
        <v>6</v>
      </c>
      <c r="K35" t="inlineStr">
        <is>
          <t>VINA SASTRE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2</v>
      </c>
      <c r="R35" t="n">
        <v>0</v>
      </c>
      <c r="S35" t="n">
        <v>0</v>
      </c>
      <c r="T35" t="n">
        <v>0</v>
      </c>
      <c r="U35">
        <f>IF(S35&lt;=0,0, IF( E35+I35 &gt;= MAX((S35/30)*V35, S35*1.2), 0, CEILING( (MAX((S35/30)*V35, S35*1.2) - (E35+I35)) / J35, 1) * J35))</f>
        <v/>
      </c>
      <c r="V35" t="n">
        <v>36</v>
      </c>
      <c r="W35">
        <f>U35/J35</f>
        <v/>
      </c>
    </row>
    <row r="36">
      <c r="A36" t="inlineStr">
        <is>
          <t>VINOS Y LICORES (MENOS DE 13 GL)</t>
        </is>
      </c>
      <c r="B36" t="n">
        <v>84</v>
      </c>
      <c r="C36" t="inlineStr">
        <is>
          <t>8410113005311</t>
        </is>
      </c>
      <c r="D36" t="inlineStr">
        <is>
          <t xml:space="preserve">VINO TINTO CABERNET SAUVIGNON MANSO DE VELASCO 750 ML. </t>
        </is>
      </c>
      <c r="E36" t="n">
        <v>4</v>
      </c>
      <c r="F36" t="inlineStr">
        <is>
          <t>Automatico</t>
        </is>
      </c>
      <c r="G36" t="n">
        <v>0</v>
      </c>
      <c r="H36" t="n">
        <v>0</v>
      </c>
      <c r="I36" t="n">
        <v>6</v>
      </c>
      <c r="J36" t="n">
        <v>6</v>
      </c>
      <c r="K36" t="inlineStr">
        <is>
          <t>MANSO DE VELASCO</t>
        </is>
      </c>
      <c r="L36" t="n">
        <v>0</v>
      </c>
      <c r="M36" t="n">
        <v>0</v>
      </c>
      <c r="N36" t="n">
        <v>0</v>
      </c>
      <c r="O36" t="n">
        <v>0</v>
      </c>
      <c r="P36" t="n">
        <v>0</v>
      </c>
      <c r="Q36" t="n">
        <v>2</v>
      </c>
      <c r="R36" t="n">
        <v>0</v>
      </c>
      <c r="S36" t="n">
        <v>0</v>
      </c>
      <c r="T36" t="n">
        <v>0</v>
      </c>
      <c r="U36">
        <f>IF(S36&lt;=0,0, IF( E36+I36 &gt;= MAX((S36/30)*V36, S36*1.2), 0, CEILING( (MAX((S36/30)*V36, S36*1.2) - (E36+I36)) / J36, 1) * J36))</f>
        <v/>
      </c>
      <c r="V36" t="n">
        <v>22</v>
      </c>
      <c r="W36">
        <f>U36/J36</f>
        <v/>
      </c>
    </row>
    <row r="37">
      <c r="A37" t="inlineStr">
        <is>
          <t>TABAQUERIA IVA</t>
        </is>
      </c>
      <c r="B37" t="n">
        <v>25</v>
      </c>
      <c r="C37" t="inlineStr">
        <is>
          <t>813463010710</t>
        </is>
      </c>
      <c r="D37" t="inlineStr">
        <is>
          <t xml:space="preserve">CORTADOR DE PURO TITANIO CP100TI XIKAR 1 PZA </t>
        </is>
      </c>
      <c r="E37" t="n">
        <v>4</v>
      </c>
      <c r="F37" t="inlineStr">
        <is>
          <t>Automatico</t>
        </is>
      </c>
      <c r="G37" t="n">
        <v>0</v>
      </c>
      <c r="H37" t="n">
        <v>0</v>
      </c>
      <c r="I37" t="n">
        <v>0</v>
      </c>
      <c r="J37" t="n">
        <v>1</v>
      </c>
      <c r="K37" t="inlineStr">
        <is>
          <t>XIKAR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0</v>
      </c>
      <c r="R37" t="n">
        <v>0</v>
      </c>
      <c r="S37" t="n">
        <v>0</v>
      </c>
      <c r="T37" t="n">
        <v>0</v>
      </c>
      <c r="U37">
        <f>IF(S37&lt;=0,0, IF( E37+I37 &gt;= MAX((S37/30)*V37, S37*1.2), 0, CEILING( (MAX((S37/30)*V37, S37*1.2) - (E37+I37)) / J37, 1) * J37))</f>
        <v/>
      </c>
      <c r="V37" t="n">
        <v>18</v>
      </c>
      <c r="W37">
        <f>U37/J37</f>
        <v/>
      </c>
    </row>
    <row r="38">
      <c r="A38" t="inlineStr">
        <is>
          <t>VINOS Y LICORES (MAS DE 20 GL)</t>
        </is>
      </c>
      <c r="B38" t="n">
        <v>13</v>
      </c>
      <c r="C38" t="inlineStr">
        <is>
          <t>5000281054711</t>
        </is>
      </c>
      <c r="D38" t="inlineStr">
        <is>
          <t xml:space="preserve">WHISKY SINGLE MALT ESCOCES 20 AÑOS MORTLACH 700 ML. </t>
        </is>
      </c>
      <c r="E38" t="n">
        <v>4</v>
      </c>
      <c r="F38" t="inlineStr">
        <is>
          <t>Automatico</t>
        </is>
      </c>
      <c r="G38" t="n">
        <v>0</v>
      </c>
      <c r="H38" t="n">
        <v>0</v>
      </c>
      <c r="I38" t="n">
        <v>0</v>
      </c>
      <c r="J38" t="n">
        <v>6</v>
      </c>
      <c r="K38" t="inlineStr">
        <is>
          <t>MORTLACH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0</v>
      </c>
      <c r="R38" t="n">
        <v>0</v>
      </c>
      <c r="S38" t="n">
        <v>0</v>
      </c>
      <c r="T38" t="n">
        <v>0</v>
      </c>
      <c r="U38">
        <f>IF(S38&lt;=0,0, IF( E38+I38 &gt;= MAX((S38/30)*V38, S38*1.2), 0, CEILING( (MAX((S38/30)*V38, S38*1.2) - (E38+I38)) / J38, 1) * J38))</f>
        <v/>
      </c>
      <c r="V38" t="n">
        <v>36</v>
      </c>
      <c r="W38">
        <f>U38/J38</f>
        <v/>
      </c>
    </row>
    <row r="39">
      <c r="A39" t="inlineStr">
        <is>
          <t>VINOS Y LICORES (MAS DE 20 GL)</t>
        </is>
      </c>
      <c r="B39" t="n">
        <v>13</v>
      </c>
      <c r="C39" t="inlineStr">
        <is>
          <t>7502219450018</t>
        </is>
      </c>
      <c r="D39" t="inlineStr">
        <is>
          <t xml:space="preserve">TEQUILA REPOSADO 100%  PURO DE AGAVE TRIBUTO DON NACHO 750 ML. </t>
        </is>
      </c>
      <c r="E39" t="n">
        <v>4</v>
      </c>
      <c r="F39" t="inlineStr">
        <is>
          <t>Automatico</t>
        </is>
      </c>
      <c r="G39" t="n">
        <v>0</v>
      </c>
      <c r="H39" t="n">
        <v>0</v>
      </c>
      <c r="I39" t="n">
        <v>0</v>
      </c>
      <c r="J39" t="n">
        <v>6</v>
      </c>
      <c r="K39" t="inlineStr">
        <is>
          <t>DON NACHO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2</v>
      </c>
      <c r="R39" t="n">
        <v>0</v>
      </c>
      <c r="S39" t="n">
        <v>0</v>
      </c>
      <c r="T39" t="n">
        <v>0</v>
      </c>
      <c r="U39">
        <f>IF(S39&lt;=0,0, IF( E39+I39 &gt;= MAX((S39/30)*V39, S39*1.2), 0, CEILING( (MAX((S39/30)*V39, S39*1.2) - (E39+I39)) / J39, 1) * J39))</f>
        <v/>
      </c>
      <c r="V39" t="n">
        <v>36</v>
      </c>
      <c r="W39">
        <f>U39/J39</f>
        <v/>
      </c>
    </row>
    <row r="40">
      <c r="A40" t="inlineStr">
        <is>
          <t>VINOS Y LICORES (MAS DE 20 GL)</t>
        </is>
      </c>
      <c r="B40" t="n">
        <v>13</v>
      </c>
      <c r="C40" t="inlineStr">
        <is>
          <t>7502219450032</t>
        </is>
      </c>
      <c r="D40" t="inlineStr">
        <is>
          <t xml:space="preserve">TEQUILA EXTRA AÑEJO 100%  PURO DE AGAVE TRIBUTO DON NACHO 750 ML. </t>
        </is>
      </c>
      <c r="E40" t="n">
        <v>4</v>
      </c>
      <c r="F40" t="inlineStr">
        <is>
          <t>Automatico</t>
        </is>
      </c>
      <c r="G40" t="n">
        <v>0</v>
      </c>
      <c r="H40" t="n">
        <v>0</v>
      </c>
      <c r="I40" t="n">
        <v>0</v>
      </c>
      <c r="J40" t="n">
        <v>6</v>
      </c>
      <c r="K40" t="inlineStr">
        <is>
          <t>DON NACHO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2</v>
      </c>
      <c r="R40" t="n">
        <v>0</v>
      </c>
      <c r="S40" t="n">
        <v>0</v>
      </c>
      <c r="T40" t="n">
        <v>0</v>
      </c>
      <c r="U40">
        <f>IF(S40&lt;=0,0, IF( E40+I40 &gt;= MAX((S40/30)*V40, S40*1.2), 0, CEILING( (MAX((S40/30)*V40, S40*1.2) - (E40+I40)) / J40, 1) * J40))</f>
        <v/>
      </c>
      <c r="V40" t="n">
        <v>36</v>
      </c>
      <c r="W40">
        <f>U40/J40</f>
        <v/>
      </c>
    </row>
    <row r="41">
      <c r="A41" t="inlineStr">
        <is>
          <t>VINOS Y LICORES (MENOS DE 13 GL)</t>
        </is>
      </c>
      <c r="B41" t="n">
        <v>84</v>
      </c>
      <c r="C41" t="inlineStr">
        <is>
          <t>3258064008501</t>
        </is>
      </c>
      <c r="D41" t="inlineStr">
        <is>
          <t xml:space="preserve">CHAMPAGNE ROSE CHARDONNAY/PINOT NOIR KRUG 750 ML. </t>
        </is>
      </c>
      <c r="E41" t="n">
        <v>5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6</v>
      </c>
      <c r="K41" t="inlineStr">
        <is>
          <t>KRUG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0</v>
      </c>
      <c r="R41" t="n">
        <v>0</v>
      </c>
      <c r="S41" t="n">
        <v>0</v>
      </c>
      <c r="T41" t="n">
        <v>0</v>
      </c>
      <c r="U41">
        <f>IF(S41&lt;=0,0, IF( E41+I41 &gt;= MAX((S41/30)*V41, S41*1.2), 0, CEILING( (MAX((S41/30)*V41, S41*1.2) - (E41+I41)) / J41, 1) * J41))</f>
        <v/>
      </c>
      <c r="V41" t="n">
        <v>36</v>
      </c>
      <c r="W41">
        <f>U41/J41</f>
        <v/>
      </c>
    </row>
    <row r="42">
      <c r="A42" t="inlineStr">
        <is>
          <t>VINOS Y LICORES (MENOS DE 13 GL)</t>
        </is>
      </c>
      <c r="B42" t="n">
        <v>84</v>
      </c>
      <c r="C42" t="inlineStr">
        <is>
          <t>7501053105627</t>
        </is>
      </c>
      <c r="D42" t="inlineStr">
        <is>
          <t xml:space="preserve">VINO TINTO SANGIOVESE L.A. CETTO 750 ML. </t>
        </is>
      </c>
      <c r="E42" t="n">
        <v>5</v>
      </c>
      <c r="F42" t="inlineStr">
        <is>
          <t>Automatico</t>
        </is>
      </c>
      <c r="G42" t="n">
        <v>0</v>
      </c>
      <c r="H42" t="n">
        <v>0</v>
      </c>
      <c r="I42" t="n">
        <v>0</v>
      </c>
      <c r="J42" t="n">
        <v>3</v>
      </c>
      <c r="K42" t="inlineStr">
        <is>
          <t>L.A. CETTO</t>
        </is>
      </c>
      <c r="L42" t="n">
        <v>0</v>
      </c>
      <c r="M42" t="n">
        <v>0</v>
      </c>
      <c r="N42" t="n">
        <v>0</v>
      </c>
      <c r="O42" t="n">
        <v>0</v>
      </c>
      <c r="P42" t="n">
        <v>0</v>
      </c>
      <c r="Q42" t="n">
        <v>1</v>
      </c>
      <c r="R42" t="n">
        <v>0</v>
      </c>
      <c r="S42" t="n">
        <v>0</v>
      </c>
      <c r="T42" t="n">
        <v>0</v>
      </c>
      <c r="U42">
        <f>IF(S42&lt;=0,0, IF( E42+I42 &gt;= MAX((S42/30)*V42, S42*1.2), 0, CEILING( (MAX((S42/30)*V42, S42*1.2) - (E42+I42)) / J42, 1) * J42))</f>
        <v/>
      </c>
      <c r="V42" t="n">
        <v>22</v>
      </c>
      <c r="W42">
        <f>U42/J42</f>
        <v/>
      </c>
    </row>
    <row r="43">
      <c r="A43" t="inlineStr">
        <is>
          <t>VINOS Y LICORES (MAS DE 20 GL)</t>
        </is>
      </c>
      <c r="B43" t="n">
        <v>13</v>
      </c>
      <c r="C43" t="inlineStr">
        <is>
          <t>8420612400708</t>
        </is>
      </c>
      <c r="D43" t="inlineStr">
        <is>
          <t xml:space="preserve">AGUARDIENE DE ORUJO BLANCO  CONDE DE ALBAREI 500 ML. </t>
        </is>
      </c>
      <c r="E43" t="n">
        <v>5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6</v>
      </c>
      <c r="K43" t="inlineStr">
        <is>
          <t>CONDE DE ALBAREI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3</v>
      </c>
      <c r="R43" t="n">
        <v>0</v>
      </c>
      <c r="S43" t="n">
        <v>0</v>
      </c>
      <c r="T43" t="n">
        <v>0</v>
      </c>
      <c r="U43">
        <f>IF(S43&lt;=0,0, IF( E43+I43 &gt;= MAX((S43/30)*V43, S43*1.2), 0, CEILING( (MAX((S43/30)*V43, S43*1.2) - (E43+I43)) / J43, 1) * J43))</f>
        <v/>
      </c>
      <c r="V43" t="n">
        <v>22</v>
      </c>
      <c r="W43">
        <f>U43/J43</f>
        <v/>
      </c>
    </row>
    <row r="44">
      <c r="A44" t="inlineStr">
        <is>
          <t>VINOS Y LICORES (DE 13.5 A 20 GL)</t>
        </is>
      </c>
      <c r="B44" t="n">
        <v>90</v>
      </c>
      <c r="C44" t="inlineStr">
        <is>
          <t>8437005068179</t>
        </is>
      </c>
      <c r="D44" t="inlineStr">
        <is>
          <t xml:space="preserve">VINO TINTO MONASTRELL JUAN GIL 1500 ML. </t>
        </is>
      </c>
      <c r="E44" t="n">
        <v>5</v>
      </c>
      <c r="F44" t="inlineStr">
        <is>
          <t>Automatico</t>
        </is>
      </c>
      <c r="G44" t="n">
        <v>0</v>
      </c>
      <c r="H44" t="n">
        <v>0</v>
      </c>
      <c r="I44" t="n">
        <v>0</v>
      </c>
      <c r="J44" t="n">
        <v>6</v>
      </c>
      <c r="K44" t="inlineStr">
        <is>
          <t>JUAN GIL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1</v>
      </c>
      <c r="R44" t="n">
        <v>0</v>
      </c>
      <c r="S44" t="n">
        <v>0</v>
      </c>
      <c r="T44" t="n">
        <v>0</v>
      </c>
      <c r="U44">
        <f>IF(S44&lt;=0,0, IF( E44+I44 &gt;= MAX((S44/30)*V44, S44*1.2), 0, CEILING( (MAX((S44/30)*V44, S44*1.2) - (E44+I44)) / J44, 1) * J44))</f>
        <v/>
      </c>
      <c r="V44" t="n">
        <v>22</v>
      </c>
      <c r="W44">
        <f>U44/J44</f>
        <v/>
      </c>
    </row>
    <row r="45">
      <c r="A45" t="inlineStr">
        <is>
          <t>VINOS Y LICORES (DE 13.5 A 20 GL)</t>
        </is>
      </c>
      <c r="B45" t="n">
        <v>90</v>
      </c>
      <c r="C45" t="inlineStr">
        <is>
          <t>8410672000529</t>
        </is>
      </c>
      <c r="D45" t="inlineStr">
        <is>
          <t xml:space="preserve">VINO TINTO GARNACHA CLOS ABELLA 750 ML. </t>
        </is>
      </c>
      <c r="E45" t="n">
        <v>5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6</v>
      </c>
      <c r="K45" t="inlineStr">
        <is>
          <t>CLOS ABELLA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0</v>
      </c>
      <c r="R45" t="n">
        <v>0</v>
      </c>
      <c r="S45" t="n">
        <v>0</v>
      </c>
      <c r="T45" t="n">
        <v>0</v>
      </c>
      <c r="U45">
        <f>IF(S45&lt;=0,0, IF( E45+I45 &gt;= MAX((S45/30)*V45, S45*1.2), 0, CEILING( (MAX((S45/30)*V45, S45*1.2) - (E45+I45)) / J45, 1) * J45))</f>
        <v/>
      </c>
      <c r="V45" t="n">
        <v>36</v>
      </c>
      <c r="W45">
        <f>U45/J45</f>
        <v/>
      </c>
    </row>
    <row r="46">
      <c r="A46" t="inlineStr">
        <is>
          <t>VINOS Y LICORES (DE 13.5 A 20 GL)</t>
        </is>
      </c>
      <c r="B46" t="n">
        <v>90</v>
      </c>
      <c r="C46" t="inlineStr">
        <is>
          <t>8436028380121</t>
        </is>
      </c>
      <c r="D46" t="inlineStr">
        <is>
          <t xml:space="preserve">VINO TINTO 4 VARIETALES VIVANCO 750 ML. </t>
        </is>
      </c>
      <c r="E46" t="n">
        <v>5</v>
      </c>
      <c r="F46" t="inlineStr">
        <is>
          <t>Automatico</t>
        </is>
      </c>
      <c r="G46" t="n">
        <v>0</v>
      </c>
      <c r="H46" t="n">
        <v>0</v>
      </c>
      <c r="I46" t="n">
        <v>0</v>
      </c>
      <c r="J46" t="n">
        <v>6</v>
      </c>
      <c r="K46" t="inlineStr">
        <is>
          <t>VIVANCO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0</v>
      </c>
      <c r="R46" t="n">
        <v>0</v>
      </c>
      <c r="S46" t="n">
        <v>0</v>
      </c>
      <c r="T46" t="n">
        <v>0</v>
      </c>
      <c r="U46">
        <f>IF(S46&lt;=0,0, IF( E46+I46 &gt;= MAX((S46/30)*V46, S46*1.2), 0, CEILING( (MAX((S46/30)*V46, S46*1.2) - (E46+I46)) / J46, 1) * J46))</f>
        <v/>
      </c>
      <c r="V46" t="n">
        <v>22</v>
      </c>
      <c r="W46">
        <f>U46/J46</f>
        <v/>
      </c>
    </row>
    <row r="47">
      <c r="A47" t="inlineStr">
        <is>
          <t>VINOS Y LICORES (DE 13.5 A 20 GL)</t>
        </is>
      </c>
      <c r="B47" t="n">
        <v>90</v>
      </c>
      <c r="C47" t="inlineStr">
        <is>
          <t>5602840030008</t>
        </is>
      </c>
      <c r="D47" t="inlineStr">
        <is>
          <t xml:space="preserve">OPORTO 10 AÑOS  NIEPOORT 750 ML. </t>
        </is>
      </c>
      <c r="E47" t="n">
        <v>5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6</v>
      </c>
      <c r="K47" t="inlineStr">
        <is>
          <t>NIEPOORT</t>
        </is>
      </c>
      <c r="L47" t="n">
        <v>0</v>
      </c>
      <c r="M47" t="n">
        <v>0</v>
      </c>
      <c r="N47" t="n">
        <v>0</v>
      </c>
      <c r="O47" t="n">
        <v>0</v>
      </c>
      <c r="P47" t="n">
        <v>0</v>
      </c>
      <c r="Q47" t="n">
        <v>0</v>
      </c>
      <c r="R47" t="n">
        <v>0</v>
      </c>
      <c r="S47" t="n">
        <v>0</v>
      </c>
      <c r="T47" t="n">
        <v>0</v>
      </c>
      <c r="U47">
        <f>IF(S47&lt;=0,0, IF( E47+I47 &gt;= MAX((S47/30)*V47, S47*1.2), 0, CEILING( (MAX((S47/30)*V47, S47*1.2) - (E47+I47)) / J47, 1) * J47))</f>
        <v/>
      </c>
      <c r="V47" t="n">
        <v>36</v>
      </c>
      <c r="W47">
        <f>U47/J47</f>
        <v/>
      </c>
    </row>
    <row r="48">
      <c r="A48" t="inlineStr">
        <is>
          <t>VINOS Y LICORES (MENOS DE 13 GL)</t>
        </is>
      </c>
      <c r="B48" t="n">
        <v>84</v>
      </c>
      <c r="C48" t="inlineStr">
        <is>
          <t>3450301111016</t>
        </is>
      </c>
      <c r="D48" t="inlineStr">
        <is>
          <t xml:space="preserve">VINO TINTO BLEND CHATEAU PAVEIL DE LUZE 1500 ML. </t>
        </is>
      </c>
      <c r="E48" t="n">
        <v>5</v>
      </c>
      <c r="F48" t="inlineStr">
        <is>
          <t>Automatico</t>
        </is>
      </c>
      <c r="G48" t="n">
        <v>0</v>
      </c>
      <c r="H48" t="n">
        <v>0</v>
      </c>
      <c r="I48" t="n">
        <v>0</v>
      </c>
      <c r="J48" t="n">
        <v>6</v>
      </c>
      <c r="K48" t="inlineStr">
        <is>
          <t>CHATEAU PAVEIL DE LUZE</t>
        </is>
      </c>
      <c r="L48" t="n">
        <v>0</v>
      </c>
      <c r="M48" t="n">
        <v>0</v>
      </c>
      <c r="N48" t="n">
        <v>0</v>
      </c>
      <c r="O48" t="n">
        <v>0</v>
      </c>
      <c r="P48" t="n">
        <v>0</v>
      </c>
      <c r="Q48" t="n">
        <v>1</v>
      </c>
      <c r="R48" t="n">
        <v>0</v>
      </c>
      <c r="S48" t="n">
        <v>0</v>
      </c>
      <c r="T48" t="n">
        <v>1</v>
      </c>
      <c r="U48">
        <f>IF(S48&lt;=0,0, IF( E48+I48 &gt;= MAX((S48/30)*V48, S48*1.2), 0, CEILING( (MAX((S48/30)*V48, S48*1.2) - (E48+I48)) / J48, 1) * J48))</f>
        <v/>
      </c>
      <c r="V48" t="n">
        <v>36</v>
      </c>
      <c r="W48">
        <f>U48/J48</f>
        <v/>
      </c>
    </row>
    <row r="49">
      <c r="A49" t="inlineStr">
        <is>
          <t>VINOS Y LICORES (MENOS DE 13 GL)</t>
        </is>
      </c>
      <c r="B49" t="n">
        <v>84</v>
      </c>
      <c r="C49" t="inlineStr">
        <is>
          <t>7798051950049</t>
        </is>
      </c>
      <c r="D49" t="inlineStr">
        <is>
          <t xml:space="preserve">VINO TINTO MALBEC ALTOS LAS HORMIGAS 750 ML. </t>
        </is>
      </c>
      <c r="E49" t="n">
        <v>5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6</v>
      </c>
      <c r="K49" t="inlineStr">
        <is>
          <t>ALTOS LAS HORMIGAS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1</v>
      </c>
      <c r="R49" t="n">
        <v>0</v>
      </c>
      <c r="S49" t="n">
        <v>0</v>
      </c>
      <c r="T49" t="n">
        <v>0</v>
      </c>
      <c r="U49">
        <f>IF(S49&lt;=0,0, IF( E49+I49 &gt;= MAX((S49/30)*V49, S49*1.2), 0, CEILING( (MAX((S49/30)*V49, S49*1.2) - (E49+I49)) / J49, 1) * J49))</f>
        <v/>
      </c>
      <c r="V49" t="n">
        <v>22</v>
      </c>
      <c r="W49">
        <f>U49/J49</f>
        <v/>
      </c>
    </row>
    <row r="50">
      <c r="A50" t="inlineStr">
        <is>
          <t>VINOS Y LICORES (MENOS DE 13 GL)</t>
        </is>
      </c>
      <c r="B50" t="n">
        <v>84</v>
      </c>
      <c r="C50" t="inlineStr">
        <is>
          <t>3185370507308</t>
        </is>
      </c>
      <c r="D50" t="inlineStr">
        <is>
          <t xml:space="preserve">CHAMPAGNE PINOT NOIR/MEUNIER/CHARDONNAY MOET &amp; CHANDON 1500 ML. </t>
        </is>
      </c>
      <c r="E50" t="n">
        <v>5</v>
      </c>
      <c r="F50" t="inlineStr">
        <is>
          <t>Automatico</t>
        </is>
      </c>
      <c r="G50" t="n">
        <v>0</v>
      </c>
      <c r="H50" t="n">
        <v>0</v>
      </c>
      <c r="I50" t="n">
        <v>0</v>
      </c>
      <c r="J50" t="n">
        <v>3</v>
      </c>
      <c r="K50" t="inlineStr">
        <is>
          <t>MOET &amp; CHANDON</t>
        </is>
      </c>
      <c r="L50" t="n">
        <v>0</v>
      </c>
      <c r="M50" t="n">
        <v>0</v>
      </c>
      <c r="N50" t="n">
        <v>0</v>
      </c>
      <c r="O50" t="n">
        <v>0</v>
      </c>
      <c r="P50" t="n">
        <v>0</v>
      </c>
      <c r="Q50" t="n">
        <v>1</v>
      </c>
      <c r="R50" t="n">
        <v>0</v>
      </c>
      <c r="S50" t="n">
        <v>0</v>
      </c>
      <c r="T50" t="n">
        <v>0</v>
      </c>
      <c r="U50">
        <f>IF(S50&lt;=0,0, IF( E50+I50 &gt;= MAX((S50/30)*V50, S50*1.2), 0, CEILING( (MAX((S50/30)*V50, S50*1.2) - (E50+I50)) / J50, 1) * J50))</f>
        <v/>
      </c>
      <c r="V50" t="n">
        <v>36</v>
      </c>
      <c r="W50">
        <f>U50/J50</f>
        <v/>
      </c>
    </row>
    <row r="51">
      <c r="A51" t="inlineStr">
        <is>
          <t>VINOS Y LICORES (MENOS DE 13 GL)</t>
        </is>
      </c>
      <c r="B51" t="n">
        <v>84</v>
      </c>
      <c r="C51" t="inlineStr">
        <is>
          <t>7808769702486</t>
        </is>
      </c>
      <c r="D51" t="inlineStr">
        <is>
          <t xml:space="preserve">VINO TINTO CARMENERE/MERLOT ESTEFANYA 750 ML. </t>
        </is>
      </c>
      <c r="E51" t="n">
        <v>5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6</v>
      </c>
      <c r="K51" t="inlineStr">
        <is>
          <t>ESTEFANYA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2</v>
      </c>
      <c r="R51" t="n">
        <v>0</v>
      </c>
      <c r="S51" t="n">
        <v>0</v>
      </c>
      <c r="T51" t="n">
        <v>0</v>
      </c>
      <c r="U51">
        <f>IF(S51&lt;=0,0, IF( E51+I51 &gt;= MAX((S51/30)*V51, S51*1.2), 0, CEILING( (MAX((S51/30)*V51, S51*1.2) - (E51+I51)) / J51, 1) * J51))</f>
        <v/>
      </c>
      <c r="V51" t="n">
        <v>36</v>
      </c>
      <c r="W51">
        <f>U51/J51</f>
        <v/>
      </c>
    </row>
    <row r="52">
      <c r="A52" t="inlineStr">
        <is>
          <t>VINOS Y LICORES (MAS DE 20 GL)</t>
        </is>
      </c>
      <c r="B52" t="n">
        <v>13</v>
      </c>
      <c r="C52" t="inlineStr">
        <is>
          <t>5010106110386</t>
        </is>
      </c>
      <c r="D52" t="inlineStr">
        <is>
          <t xml:space="preserve">WHISKY BLENDED ESCOCES 21 AÑOS BALLANTINES 700 ML. </t>
        </is>
      </c>
      <c r="E52" t="n">
        <v>5</v>
      </c>
      <c r="F52" t="inlineStr">
        <is>
          <t>Automatico</t>
        </is>
      </c>
      <c r="G52" t="n">
        <v>0</v>
      </c>
      <c r="H52" t="n">
        <v>0</v>
      </c>
      <c r="I52" t="n">
        <v>0</v>
      </c>
      <c r="J52" t="n">
        <v>6</v>
      </c>
      <c r="K52" t="inlineStr">
        <is>
          <t>BALLANTINES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0</v>
      </c>
      <c r="R52" t="n">
        <v>0</v>
      </c>
      <c r="S52" t="n">
        <v>0</v>
      </c>
      <c r="T52" t="n">
        <v>0</v>
      </c>
      <c r="U52">
        <f>IF(S52&lt;=0,0, IF( E52+I52 &gt;= MAX((S52/30)*V52, S52*1.2), 0, CEILING( (MAX((S52/30)*V52, S52*1.2) - (E52+I52)) / J52, 1) * J52))</f>
        <v/>
      </c>
      <c r="V52" t="n">
        <v>22</v>
      </c>
      <c r="W52">
        <f>U52/J52</f>
        <v/>
      </c>
    </row>
    <row r="53">
      <c r="A53" t="inlineStr">
        <is>
          <t>VINOS Y LICORES (MAS DE 20 GL)</t>
        </is>
      </c>
      <c r="B53" t="n">
        <v>13</v>
      </c>
      <c r="C53" t="inlineStr">
        <is>
          <t>759380113083</t>
        </is>
      </c>
      <c r="D53" t="inlineStr">
        <is>
          <t xml:space="preserve">TEQUILA REPOSADO  EL CHARRO 1.75 LT. </t>
        </is>
      </c>
      <c r="E53" t="n">
        <v>5</v>
      </c>
      <c r="F53" t="inlineStr">
        <is>
          <t>Automatico</t>
        </is>
      </c>
      <c r="G53" t="n">
        <v>0</v>
      </c>
      <c r="H53" t="n">
        <v>0</v>
      </c>
      <c r="I53" t="n">
        <v>0</v>
      </c>
      <c r="J53" t="n">
        <v>6</v>
      </c>
      <c r="K53" t="inlineStr">
        <is>
          <t>EL CHARRO</t>
        </is>
      </c>
      <c r="L53" t="n">
        <v>0</v>
      </c>
      <c r="M53" t="n">
        <v>0</v>
      </c>
      <c r="N53" t="n">
        <v>0</v>
      </c>
      <c r="O53" t="n">
        <v>0</v>
      </c>
      <c r="P53" t="n">
        <v>0</v>
      </c>
      <c r="Q53" t="n">
        <v>9</v>
      </c>
      <c r="R53" t="n">
        <v>0</v>
      </c>
      <c r="S53" t="n">
        <v>0</v>
      </c>
      <c r="T53" t="n">
        <v>0</v>
      </c>
      <c r="U53">
        <f>IF(S53&lt;=0,0, IF( E53+I53 &gt;= MAX((S53/30)*V53, S53*1.2), 0, CEILING( (MAX((S53/30)*V53, S53*1.2) - (E53+I53)) / J53, 1) * J53))</f>
        <v/>
      </c>
      <c r="V53" t="n">
        <v>22</v>
      </c>
      <c r="W53">
        <f>U53/J53</f>
        <v/>
      </c>
    </row>
    <row r="54">
      <c r="A54" t="inlineStr">
        <is>
          <t>VINOS Y LICORES (MAS DE 20 GL)</t>
        </is>
      </c>
      <c r="B54" t="n">
        <v>13</v>
      </c>
      <c r="C54" t="inlineStr">
        <is>
          <t>759380117791</t>
        </is>
      </c>
      <c r="D54" t="inlineStr">
        <is>
          <t xml:space="preserve">TEQUILA REPOSADO 100% AGAVE  EL CHARRO 1 LT. </t>
        </is>
      </c>
      <c r="E54" t="n">
        <v>5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6</v>
      </c>
      <c r="K54" t="inlineStr">
        <is>
          <t>EL CHARRO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1</v>
      </c>
      <c r="R54" t="n">
        <v>0</v>
      </c>
      <c r="S54" t="n">
        <v>0</v>
      </c>
      <c r="T54" t="n">
        <v>0</v>
      </c>
      <c r="U54">
        <f>IF(S54&lt;=0,0, IF( E54+I54 &gt;= MAX((S54/30)*V54, S54*1.2), 0, CEILING( (MAX((S54/30)*V54, S54*1.2) - (E54+I54)) / J54, 1) * J54))</f>
        <v/>
      </c>
      <c r="V54" t="n">
        <v>22</v>
      </c>
      <c r="W54">
        <f>U54/J54</f>
        <v/>
      </c>
    </row>
    <row r="55">
      <c r="A55" t="inlineStr">
        <is>
          <t>VINOS Y LICORES (MAS DE 20 GL)</t>
        </is>
      </c>
      <c r="B55" t="n">
        <v>13</v>
      </c>
      <c r="C55" t="inlineStr">
        <is>
          <t>5010327705170</t>
        </is>
      </c>
      <c r="D55" t="inlineStr">
        <is>
          <t xml:space="preserve">GINEBRA ORBIUM DISTILLED GIN HENDRICKS 750 ML. </t>
        </is>
      </c>
      <c r="E55" t="n">
        <v>5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6</v>
      </c>
      <c r="K55" t="inlineStr">
        <is>
          <t>HENDRICKS</t>
        </is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2</v>
      </c>
      <c r="R55" t="n">
        <v>0</v>
      </c>
      <c r="S55" t="n">
        <v>0</v>
      </c>
      <c r="T55" t="n">
        <v>1</v>
      </c>
      <c r="U55">
        <f>IF(S55&lt;=0,0, IF( E55+I55 &gt;= MAX((S55/30)*V55, S55*1.2), 0, CEILING( (MAX((S55/30)*V55, S55*1.2) - (E55+I55)) / J55, 1) * J55))</f>
        <v/>
      </c>
      <c r="V55" t="n">
        <v>22</v>
      </c>
      <c r="W55">
        <f>U55/J55</f>
        <v/>
      </c>
    </row>
    <row r="56">
      <c r="A56" t="inlineStr">
        <is>
          <t>VINOS Y LICORES (MAS DE 20 GL)</t>
        </is>
      </c>
      <c r="B56" t="n">
        <v>13</v>
      </c>
      <c r="C56" t="inlineStr">
        <is>
          <t>7503022398177</t>
        </is>
      </c>
      <c r="D56" t="inlineStr">
        <is>
          <t xml:space="preserve">LICOR DE NARANJA  WIND 4 750 ML. </t>
        </is>
      </c>
      <c r="E56" t="n">
        <v>5</v>
      </c>
      <c r="F56" t="inlineStr">
        <is>
          <t>Automatico</t>
        </is>
      </c>
      <c r="G56" t="n">
        <v>0</v>
      </c>
      <c r="H56" t="n">
        <v>0</v>
      </c>
      <c r="I56" t="n">
        <v>0</v>
      </c>
      <c r="J56" t="n">
        <v>12</v>
      </c>
      <c r="K56" t="inlineStr">
        <is>
          <t>WIND 4</t>
        </is>
      </c>
      <c r="L56" t="n">
        <v>0</v>
      </c>
      <c r="M56" t="n">
        <v>0</v>
      </c>
      <c r="N56" t="n">
        <v>0</v>
      </c>
      <c r="O56" t="n">
        <v>0</v>
      </c>
      <c r="P56" t="n">
        <v>0</v>
      </c>
      <c r="Q56" t="n">
        <v>4</v>
      </c>
      <c r="R56" t="n">
        <v>0</v>
      </c>
      <c r="S56" t="n">
        <v>0</v>
      </c>
      <c r="T56" t="n">
        <v>0</v>
      </c>
      <c r="U56">
        <f>IF(S56&lt;=0,0, IF( E56+I56 &gt;= MAX((S56/30)*V56, S56*1.2), 0, CEILING( (MAX((S56/30)*V56, S56*1.2) - (E56+I56)) / J56, 1) * J56))</f>
        <v/>
      </c>
      <c r="V56" t="n">
        <v>22</v>
      </c>
      <c r="W56">
        <f>U56/J56</f>
        <v/>
      </c>
    </row>
    <row r="57">
      <c r="A57" t="inlineStr">
        <is>
          <t>VINOS Y LICORES (DE 13.5 A 20 GL)</t>
        </is>
      </c>
      <c r="B57" t="n">
        <v>90</v>
      </c>
      <c r="C57" t="inlineStr">
        <is>
          <t>8425961600007</t>
        </is>
      </c>
      <c r="D57" t="inlineStr">
        <is>
          <t xml:space="preserve">VINO TINTO CABERNET SAUVIGNON ENATE 750 ML. </t>
        </is>
      </c>
      <c r="E57" t="n">
        <v>6</v>
      </c>
      <c r="F57" t="inlineStr">
        <is>
          <t>Automatico</t>
        </is>
      </c>
      <c r="G57" t="n">
        <v>0</v>
      </c>
      <c r="H57" t="n">
        <v>0</v>
      </c>
      <c r="I57" t="n">
        <v>0</v>
      </c>
      <c r="J57" t="n">
        <v>6</v>
      </c>
      <c r="K57" t="inlineStr">
        <is>
          <t>ENATE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3</v>
      </c>
      <c r="R57" t="n">
        <v>0</v>
      </c>
      <c r="S57" t="n">
        <v>0</v>
      </c>
      <c r="T57" t="n">
        <v>3</v>
      </c>
      <c r="U57">
        <f>IF(S57&lt;=0,0, IF( E57+I57 &gt;= MAX((S57/30)*V57, S57*1.2), 0, CEILING( (MAX((S57/30)*V57, S57*1.2) - (E57+I57)) / J57, 1) * J57))</f>
        <v/>
      </c>
      <c r="V57" t="n">
        <v>22</v>
      </c>
      <c r="W57">
        <f>U57/J57</f>
        <v/>
      </c>
    </row>
    <row r="58">
      <c r="A58" t="inlineStr">
        <is>
          <t>TABAQUERIA IVA</t>
        </is>
      </c>
      <c r="B58" t="n">
        <v>25</v>
      </c>
      <c r="C58" t="inlineStr">
        <is>
          <t>7622100806189</t>
        </is>
      </c>
      <c r="D58" t="inlineStr">
        <is>
          <t xml:space="preserve">HISOPOS LIMPIADORES  IQOS 30 PZA </t>
        </is>
      </c>
      <c r="E58" t="n">
        <v>6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1</v>
      </c>
      <c r="K58" t="inlineStr">
        <is>
          <t>IQOS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0</v>
      </c>
      <c r="R58" t="n">
        <v>0</v>
      </c>
      <c r="S58" t="n">
        <v>0</v>
      </c>
      <c r="T58" t="n">
        <v>0</v>
      </c>
      <c r="U58">
        <f>IF(S58&lt;=0,0, IF( E58+I58 &gt;= MAX((S58/30)*V58, S58*1.2), 0, CEILING( (MAX((S58/30)*V58, S58*1.2) - (E58+I58)) / J58, 1) * J58))</f>
        <v/>
      </c>
      <c r="V58" t="n">
        <v>18</v>
      </c>
      <c r="W58">
        <f>U58/J58</f>
        <v/>
      </c>
    </row>
    <row r="59">
      <c r="A59" t="inlineStr">
        <is>
          <t>VINOS Y LICORES (MAS DE 20 GL)</t>
        </is>
      </c>
      <c r="B59" t="n">
        <v>13</v>
      </c>
      <c r="C59" t="inlineStr">
        <is>
          <t>26964854527</t>
        </is>
      </c>
      <c r="D59" t="inlineStr">
        <is>
          <t xml:space="preserve">RON AÑEJO TRADICION ARTESANAL 25 AÑOS FLOR DE CAÑA 750 ML. </t>
        </is>
      </c>
      <c r="E59" t="n">
        <v>6</v>
      </c>
      <c r="F59" t="inlineStr">
        <is>
          <t>Automatico</t>
        </is>
      </c>
      <c r="G59" t="n">
        <v>0</v>
      </c>
      <c r="H59" t="n">
        <v>0</v>
      </c>
      <c r="I59" t="n">
        <v>0</v>
      </c>
      <c r="J59" t="n">
        <v>6</v>
      </c>
      <c r="K59" t="inlineStr">
        <is>
          <t>FLOR DE CA¿A</t>
        </is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0</v>
      </c>
      <c r="R59" t="n">
        <v>0</v>
      </c>
      <c r="S59" t="n">
        <v>0</v>
      </c>
      <c r="T59" t="n">
        <v>0</v>
      </c>
      <c r="U59">
        <f>IF(S59&lt;=0,0, IF( E59+I59 &gt;= MAX((S59/30)*V59, S59*1.2), 0, CEILING( (MAX((S59/30)*V59, S59*1.2) - (E59+I59)) / J59, 1) * J59))</f>
        <v/>
      </c>
      <c r="V59" t="n">
        <v>22</v>
      </c>
      <c r="W59">
        <f>U59/J59</f>
        <v/>
      </c>
    </row>
    <row r="60">
      <c r="A60" t="inlineStr">
        <is>
          <t>VINOS Y LICORES (MAS DE 20 GL)</t>
        </is>
      </c>
      <c r="B60" t="n">
        <v>13</v>
      </c>
      <c r="C60" t="inlineStr">
        <is>
          <t>8420612500705</t>
        </is>
      </c>
      <c r="D60" t="inlineStr">
        <is>
          <t xml:space="preserve">AGUARDIENTE DE HIERBAS  CONDE DE ALBAREI 500 ML. </t>
        </is>
      </c>
      <c r="E60" t="n">
        <v>6</v>
      </c>
      <c r="F60" t="inlineStr">
        <is>
          <t>Automatico</t>
        </is>
      </c>
      <c r="G60" t="n">
        <v>0</v>
      </c>
      <c r="H60" t="n">
        <v>0</v>
      </c>
      <c r="I60" t="n">
        <v>0</v>
      </c>
      <c r="J60" t="n">
        <v>6</v>
      </c>
      <c r="K60" t="inlineStr">
        <is>
          <t>CONDE DE ALBAREI</t>
        </is>
      </c>
      <c r="L60" t="n">
        <v>0</v>
      </c>
      <c r="M60" t="n">
        <v>0</v>
      </c>
      <c r="N60" t="n">
        <v>0</v>
      </c>
      <c r="O60" t="n">
        <v>0</v>
      </c>
      <c r="P60" t="n">
        <v>0</v>
      </c>
      <c r="Q60" t="n">
        <v>3</v>
      </c>
      <c r="R60" t="n">
        <v>0</v>
      </c>
      <c r="S60" t="n">
        <v>0</v>
      </c>
      <c r="T60" t="n">
        <v>0</v>
      </c>
      <c r="U60">
        <f>IF(S60&lt;=0,0, IF( E60+I60 &gt;= MAX((S60/30)*V60, S60*1.2), 0, CEILING( (MAX((S60/30)*V60, S60*1.2) - (E60+I60)) / J60, 1) * J60))</f>
        <v/>
      </c>
      <c r="V60" t="n">
        <v>22</v>
      </c>
      <c r="W60">
        <f>U60/J60</f>
        <v/>
      </c>
    </row>
    <row r="61">
      <c r="A61" t="inlineStr">
        <is>
          <t>VINOS Y LICORES (MAS DE 20 GL)</t>
        </is>
      </c>
      <c r="B61" t="n">
        <v>13</v>
      </c>
      <c r="C61" t="inlineStr">
        <is>
          <t>664804001344</t>
        </is>
      </c>
      <c r="D61" t="inlineStr">
        <is>
          <t xml:space="preserve">TEQUILA AÑEJO 100% AGAVE  ESPOLON 750 ML. </t>
        </is>
      </c>
      <c r="E61" t="n">
        <v>6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6</v>
      </c>
      <c r="K61" t="inlineStr">
        <is>
          <t>ESPOLON</t>
        </is>
      </c>
      <c r="L61" t="n">
        <v>0</v>
      </c>
      <c r="M61" t="n">
        <v>0</v>
      </c>
      <c r="N61" t="n">
        <v>0</v>
      </c>
      <c r="O61" t="n">
        <v>0</v>
      </c>
      <c r="P61" t="n">
        <v>0</v>
      </c>
      <c r="Q61" t="n">
        <v>0</v>
      </c>
      <c r="R61" t="n">
        <v>0</v>
      </c>
      <c r="S61" t="n">
        <v>0</v>
      </c>
      <c r="T61" t="n">
        <v>0</v>
      </c>
      <c r="U61">
        <f>IF(S61&lt;=0,0, IF( E61+I61 &gt;= MAX((S61/30)*V61, S61*1.2), 0, CEILING( (MAX((S61/30)*V61, S61*1.2) - (E61+I61)) / J61, 1) * J61))</f>
        <v/>
      </c>
      <c r="V61" t="n">
        <v>22</v>
      </c>
      <c r="W61">
        <f>U61/J61</f>
        <v/>
      </c>
    </row>
    <row r="62">
      <c r="A62" t="inlineStr">
        <is>
          <t>VINOS Y LICORES (DE 13.5 A 20 GL)</t>
        </is>
      </c>
      <c r="B62" t="n">
        <v>90</v>
      </c>
      <c r="C62" t="inlineStr">
        <is>
          <t>8410023090445</t>
        </is>
      </c>
      <c r="D62" t="inlineStr">
        <is>
          <t xml:space="preserve">LICOR APOSTOLES  PALO CORTADO 375 ML. </t>
        </is>
      </c>
      <c r="E62" t="n">
        <v>6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6</v>
      </c>
      <c r="K62" t="inlineStr">
        <is>
          <t>PALO CORTADO</t>
        </is>
      </c>
      <c r="L62" t="n">
        <v>0</v>
      </c>
      <c r="M62" t="n">
        <v>0</v>
      </c>
      <c r="N62" t="n">
        <v>0</v>
      </c>
      <c r="O62" t="n">
        <v>0</v>
      </c>
      <c r="P62" t="n">
        <v>0</v>
      </c>
      <c r="Q62" t="n">
        <v>0</v>
      </c>
      <c r="R62" t="n">
        <v>0</v>
      </c>
      <c r="S62" t="n">
        <v>0</v>
      </c>
      <c r="T62" t="n">
        <v>0</v>
      </c>
      <c r="U62">
        <f>IF(S62&lt;=0,0, IF( E62+I62 &gt;= MAX((S62/30)*V62, S62*1.2), 0, CEILING( (MAX((S62/30)*V62, S62*1.2) - (E62+I62)) / J62, 1) * J62))</f>
        <v/>
      </c>
      <c r="V62" t="n">
        <v>22</v>
      </c>
      <c r="W62">
        <f>U62/J62</f>
        <v/>
      </c>
    </row>
    <row r="63">
      <c r="A63" t="inlineStr">
        <is>
          <t>VINOS Y LICORES (DE 13.5 A 20 GL)</t>
        </is>
      </c>
      <c r="B63" t="n">
        <v>90</v>
      </c>
      <c r="C63" t="inlineStr">
        <is>
          <t>8437003818738</t>
        </is>
      </c>
      <c r="D63" t="inlineStr">
        <is>
          <t xml:space="preserve">VINO TINTO TEMPRANILLO MIRONIA 750 ML. </t>
        </is>
      </c>
      <c r="E63" t="n">
        <v>6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6</v>
      </c>
      <c r="K63" t="inlineStr">
        <is>
          <t>MIRONIA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0</v>
      </c>
      <c r="R63" t="n">
        <v>0</v>
      </c>
      <c r="S63" t="n">
        <v>0</v>
      </c>
      <c r="T63" t="n">
        <v>0</v>
      </c>
      <c r="U63">
        <f>IF(S63&lt;=0,0, IF( E63+I63 &gt;= MAX((S63/30)*V63, S63*1.2), 0, CEILING( (MAX((S63/30)*V63, S63*1.2) - (E63+I63)) / J63, 1) * J63))</f>
        <v/>
      </c>
      <c r="V63" t="n">
        <v>36</v>
      </c>
      <c r="W63">
        <f>U63/J63</f>
        <v/>
      </c>
    </row>
    <row r="64">
      <c r="A64" t="inlineStr">
        <is>
          <t>VINOS Y LICORES (DE 13.5 A 20 GL)</t>
        </is>
      </c>
      <c r="B64" t="n">
        <v>90</v>
      </c>
      <c r="C64" t="inlineStr">
        <is>
          <t>5291732000382</t>
        </is>
      </c>
      <c r="D64" t="inlineStr">
        <is>
          <t xml:space="preserve">VERMOUTH ATHENS  OTTO S 750 ML. </t>
        </is>
      </c>
      <c r="E64" t="n">
        <v>6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6</v>
      </c>
      <c r="K64" t="inlineStr">
        <is>
          <t>OTTO S</t>
        </is>
      </c>
      <c r="L64" t="n">
        <v>0</v>
      </c>
      <c r="M64" t="n">
        <v>0</v>
      </c>
      <c r="N64" t="n">
        <v>0</v>
      </c>
      <c r="O64" t="n">
        <v>0</v>
      </c>
      <c r="P64" t="n">
        <v>0</v>
      </c>
      <c r="Q64" t="n">
        <v>0</v>
      </c>
      <c r="R64" t="n">
        <v>0</v>
      </c>
      <c r="S64" t="n">
        <v>0</v>
      </c>
      <c r="T64" t="n">
        <v>0</v>
      </c>
      <c r="U64">
        <f>IF(S64&lt;=0,0, IF( E64+I64 &gt;= MAX((S64/30)*V64, S64*1.2), 0, CEILING( (MAX((S64/30)*V64, S64*1.2) - (E64+I64)) / J64, 1) * J64))</f>
        <v/>
      </c>
      <c r="V64" t="n">
        <v>22</v>
      </c>
      <c r="W64">
        <f>U64/J64</f>
        <v/>
      </c>
    </row>
    <row r="65">
      <c r="A65" t="inlineStr">
        <is>
          <t>VINOS Y LICORES (DE 13.5 A 20 GL)</t>
        </is>
      </c>
      <c r="B65" t="n">
        <v>90</v>
      </c>
      <c r="C65" t="inlineStr">
        <is>
          <t>8437002604059</t>
        </is>
      </c>
      <c r="D65" t="inlineStr">
        <is>
          <t xml:space="preserve">VINO TINTO TEMPRANILLO VINA SASTRE 750 ML. </t>
        </is>
      </c>
      <c r="E65" t="n">
        <v>6</v>
      </c>
      <c r="F65" t="inlineStr">
        <is>
          <t>Automatico</t>
        </is>
      </c>
      <c r="G65" t="n">
        <v>0</v>
      </c>
      <c r="H65" t="n">
        <v>0</v>
      </c>
      <c r="I65" t="n">
        <v>0</v>
      </c>
      <c r="J65" t="n">
        <v>6</v>
      </c>
      <c r="K65" t="inlineStr">
        <is>
          <t>VINA SASTRE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0</v>
      </c>
      <c r="R65" t="n">
        <v>0</v>
      </c>
      <c r="S65" t="n">
        <v>0</v>
      </c>
      <c r="T65" t="n">
        <v>0</v>
      </c>
      <c r="U65">
        <f>IF(S65&lt;=0,0, IF( E65+I65 &gt;= MAX((S65/30)*V65, S65*1.2), 0, CEILING( (MAX((S65/30)*V65, S65*1.2) - (E65+I65)) / J65, 1) * J65))</f>
        <v/>
      </c>
      <c r="V65" t="n">
        <v>36</v>
      </c>
      <c r="W65">
        <f>U65/J65</f>
        <v/>
      </c>
    </row>
    <row r="66">
      <c r="A66" t="inlineStr">
        <is>
          <t>VINOS Y LICORES (DE 13.5 A 20 GL)</t>
        </is>
      </c>
      <c r="B66" t="n">
        <v>90</v>
      </c>
      <c r="C66" t="inlineStr">
        <is>
          <t>5602840023000</t>
        </is>
      </c>
      <c r="D66" t="inlineStr">
        <is>
          <t xml:space="preserve">OPORTO BLANCO  NIEPOORT 750 ML. </t>
        </is>
      </c>
      <c r="E66" t="n">
        <v>6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6</v>
      </c>
      <c r="K66" t="inlineStr">
        <is>
          <t>NIEPOORT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0</v>
      </c>
      <c r="R66" t="n">
        <v>0</v>
      </c>
      <c r="S66" t="n">
        <v>0</v>
      </c>
      <c r="T66" t="n">
        <v>0</v>
      </c>
      <c r="U66">
        <f>IF(S66&lt;=0,0, IF( E66+I66 &gt;= MAX((S66/30)*V66, S66*1.2), 0, CEILING( (MAX((S66/30)*V66, S66*1.2) - (E66+I66)) / J66, 1) * J66))</f>
        <v/>
      </c>
      <c r="V66" t="n">
        <v>36</v>
      </c>
      <c r="W66">
        <f>U66/J66</f>
        <v/>
      </c>
    </row>
    <row r="67">
      <c r="A67" t="inlineStr">
        <is>
          <t>VINOS Y LICORES (DE 13.5 A 20 GL)</t>
        </is>
      </c>
      <c r="B67" t="n">
        <v>90</v>
      </c>
      <c r="C67" t="inlineStr">
        <is>
          <t>5602840031005</t>
        </is>
      </c>
      <c r="D67" t="inlineStr">
        <is>
          <t xml:space="preserve">OPORTO 20 AÑOS  NIEPOORT 750 ML. </t>
        </is>
      </c>
      <c r="E67" t="n">
        <v>6</v>
      </c>
      <c r="F67" t="inlineStr">
        <is>
          <t>Automatico</t>
        </is>
      </c>
      <c r="G67" t="n">
        <v>0</v>
      </c>
      <c r="H67" t="n">
        <v>0</v>
      </c>
      <c r="I67" t="n">
        <v>0</v>
      </c>
      <c r="J67" t="n">
        <v>6</v>
      </c>
      <c r="K67" t="inlineStr">
        <is>
          <t>NIEPOORT</t>
        </is>
      </c>
      <c r="L67" t="n">
        <v>0</v>
      </c>
      <c r="M67" t="n">
        <v>0</v>
      </c>
      <c r="N67" t="n">
        <v>0</v>
      </c>
      <c r="O67" t="n">
        <v>0</v>
      </c>
      <c r="P67" t="n">
        <v>0</v>
      </c>
      <c r="Q67" t="n">
        <v>0</v>
      </c>
      <c r="R67" t="n">
        <v>0</v>
      </c>
      <c r="S67" t="n">
        <v>0</v>
      </c>
      <c r="T67" t="n">
        <v>0</v>
      </c>
      <c r="U67">
        <f>IF(S67&lt;=0,0, IF( E67+I67 &gt;= MAX((S67/30)*V67, S67*1.2), 0, CEILING( (MAX((S67/30)*V67, S67*1.2) - (E67+I67)) / J67, 1) * J67))</f>
        <v/>
      </c>
      <c r="V67" t="n">
        <v>36</v>
      </c>
      <c r="W67">
        <f>U67/J67</f>
        <v/>
      </c>
    </row>
    <row r="68">
      <c r="A68" t="inlineStr">
        <is>
          <t>VINOS Y LICORES (MENOS DE 13 GL)</t>
        </is>
      </c>
      <c r="B68" t="n">
        <v>84</v>
      </c>
      <c r="C68" t="inlineStr">
        <is>
          <t>8410702010900</t>
        </is>
      </c>
      <c r="D68" t="inlineStr">
        <is>
          <t xml:space="preserve">VINO TINTO TEMPRANILLO CONDADO DE ORIZA 750 ML. </t>
        </is>
      </c>
      <c r="E68" t="n">
        <v>6</v>
      </c>
      <c r="F68" t="inlineStr">
        <is>
          <t>Automatico</t>
        </is>
      </c>
      <c r="G68" t="n">
        <v>0</v>
      </c>
      <c r="H68" t="n">
        <v>0</v>
      </c>
      <c r="I68" t="n">
        <v>0</v>
      </c>
      <c r="J68" t="n">
        <v>6</v>
      </c>
      <c r="K68" t="inlineStr">
        <is>
          <t>CONDADO DE ORIZA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0</v>
      </c>
      <c r="R68" t="n">
        <v>0</v>
      </c>
      <c r="S68" t="n">
        <v>0</v>
      </c>
      <c r="T68" t="n">
        <v>0</v>
      </c>
      <c r="U68">
        <f>IF(S68&lt;=0,0, IF( E68+I68 &gt;= MAX((S68/30)*V68, S68*1.2), 0, CEILING( (MAX((S68/30)*V68, S68*1.2) - (E68+I68)) / J68, 1) * J68))</f>
        <v/>
      </c>
      <c r="V68" t="n">
        <v>36</v>
      </c>
      <c r="W68">
        <f>U68/J68</f>
        <v/>
      </c>
    </row>
    <row r="69">
      <c r="A69" t="inlineStr">
        <is>
          <t>VINOS Y LICORES (MENOS DE 13 GL)</t>
        </is>
      </c>
      <c r="B69" t="n">
        <v>84</v>
      </c>
      <c r="C69" t="inlineStr">
        <is>
          <t>7503018407135</t>
        </is>
      </c>
      <c r="D69" t="inlineStr">
        <is>
          <t xml:space="preserve">VINO TINTO SANGIOVESE PERSEUS 750 ML. </t>
        </is>
      </c>
      <c r="E69" t="n">
        <v>18</v>
      </c>
      <c r="F69" t="inlineStr">
        <is>
          <t>Automatico</t>
        </is>
      </c>
      <c r="G69" t="n">
        <v>0</v>
      </c>
      <c r="H69" t="n">
        <v>0</v>
      </c>
      <c r="I69" t="n">
        <v>0</v>
      </c>
      <c r="J69" t="n">
        <v>12</v>
      </c>
      <c r="K69" t="inlineStr">
        <is>
          <t>PERSEUS</t>
        </is>
      </c>
      <c r="L69" t="n">
        <v>0</v>
      </c>
      <c r="M69" t="n">
        <v>0</v>
      </c>
      <c r="N69" t="n">
        <v>0</v>
      </c>
      <c r="O69" t="n">
        <v>0</v>
      </c>
      <c r="P69" t="n">
        <v>0</v>
      </c>
      <c r="Q69" t="n">
        <v>4</v>
      </c>
      <c r="R69" t="n">
        <v>0</v>
      </c>
      <c r="S69" t="n">
        <v>0</v>
      </c>
      <c r="T69" t="n">
        <v>0</v>
      </c>
      <c r="U69">
        <f>IF(S69&lt;=0,0, IF( E69+I69 &gt;= MAX((S69/30)*V69, S69*1.2), 0, CEILING( (MAX((S69/30)*V69, S69*1.2) - (E69+I69)) / J69, 1) * J69))</f>
        <v/>
      </c>
      <c r="V69" t="n">
        <v>36</v>
      </c>
      <c r="W69">
        <f>U69/J69</f>
        <v/>
      </c>
    </row>
    <row r="70">
      <c r="A70" t="inlineStr">
        <is>
          <t>VINOS Y LICORES (MENOS DE 13 GL)</t>
        </is>
      </c>
      <c r="B70" t="n">
        <v>84</v>
      </c>
      <c r="C70" t="inlineStr">
        <is>
          <t>8410849000130</t>
        </is>
      </c>
      <c r="D70" t="inlineStr">
        <is>
          <t xml:space="preserve">VINO TINTO TEMPRANILLO PENASCAL 750 ML. </t>
        </is>
      </c>
      <c r="E70" t="n">
        <v>6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6</v>
      </c>
      <c r="K70" t="inlineStr">
        <is>
          <t>PENASCAL</t>
        </is>
      </c>
      <c r="L70" t="n">
        <v>0</v>
      </c>
      <c r="M70" t="n">
        <v>0</v>
      </c>
      <c r="N70" t="n">
        <v>0</v>
      </c>
      <c r="O70" t="n">
        <v>0</v>
      </c>
      <c r="P70" t="n">
        <v>0</v>
      </c>
      <c r="Q70" t="n">
        <v>2</v>
      </c>
      <c r="R70" t="n">
        <v>0</v>
      </c>
      <c r="S70" t="n">
        <v>0</v>
      </c>
      <c r="T70" t="n">
        <v>0</v>
      </c>
      <c r="U70">
        <f>IF(S70&lt;=0,0, IF( E70+I70 &gt;= MAX((S70/30)*V70, S70*1.2), 0, CEILING( (MAX((S70/30)*V70, S70*1.2) - (E70+I70)) / J70, 1) * J70))</f>
        <v/>
      </c>
      <c r="V70" t="n">
        <v>22</v>
      </c>
      <c r="W70">
        <f>U70/J70</f>
        <v/>
      </c>
    </row>
    <row r="71">
      <c r="A71" t="inlineStr">
        <is>
          <t>VINOS Y LICORES (MENOS DE 13 GL)</t>
        </is>
      </c>
      <c r="B71" t="n">
        <v>84</v>
      </c>
      <c r="C71" t="inlineStr">
        <is>
          <t>8410849001489</t>
        </is>
      </c>
      <c r="D71" t="inlineStr">
        <is>
          <t xml:space="preserve">VINO BLANCO VERDEJO PENASCAL 750 ML. </t>
        </is>
      </c>
      <c r="E71" t="n">
        <v>6</v>
      </c>
      <c r="F71" t="inlineStr">
        <is>
          <t>Automatico</t>
        </is>
      </c>
      <c r="G71" t="n">
        <v>0</v>
      </c>
      <c r="H71" t="n">
        <v>0</v>
      </c>
      <c r="I71" t="n">
        <v>0</v>
      </c>
      <c r="J71" t="n">
        <v>6</v>
      </c>
      <c r="K71" t="inlineStr">
        <is>
          <t>PENASCAL</t>
        </is>
      </c>
      <c r="L71" t="n">
        <v>0</v>
      </c>
      <c r="M71" t="n">
        <v>0</v>
      </c>
      <c r="N71" t="n">
        <v>0</v>
      </c>
      <c r="O71" t="n">
        <v>0</v>
      </c>
      <c r="P71" t="n">
        <v>0</v>
      </c>
      <c r="Q71" t="n">
        <v>0</v>
      </c>
      <c r="R71" t="n">
        <v>0</v>
      </c>
      <c r="S71" t="n">
        <v>0</v>
      </c>
      <c r="T71" t="n">
        <v>0</v>
      </c>
      <c r="U71">
        <f>IF(S71&lt;=0,0, IF( E71+I71 &gt;= MAX((S71/30)*V71, S71*1.2), 0, CEILING( (MAX((S71/30)*V71, S71*1.2) - (E71+I71)) / J71, 1) * J71))</f>
        <v/>
      </c>
      <c r="V71" t="n">
        <v>22</v>
      </c>
      <c r="W71">
        <f>U71/J71</f>
        <v/>
      </c>
    </row>
    <row r="72">
      <c r="A72" t="inlineStr">
        <is>
          <t>VINOS Y LICORES (MENOS DE 13 GL)</t>
        </is>
      </c>
      <c r="B72" t="n">
        <v>84</v>
      </c>
      <c r="C72" t="inlineStr">
        <is>
          <t>8437004111074</t>
        </is>
      </c>
      <c r="D72" t="inlineStr">
        <is>
          <t xml:space="preserve">VINO TINTO TEMPRANILLO FIGUERO 750 ML. </t>
        </is>
      </c>
      <c r="E72" t="n">
        <v>6</v>
      </c>
      <c r="F72" t="inlineStr">
        <is>
          <t>Automatico</t>
        </is>
      </c>
      <c r="G72" t="n">
        <v>0</v>
      </c>
      <c r="H72" t="n">
        <v>0</v>
      </c>
      <c r="I72" t="n">
        <v>0</v>
      </c>
      <c r="J72" t="n">
        <v>6</v>
      </c>
      <c r="K72" t="inlineStr">
        <is>
          <t>FIGUERO</t>
        </is>
      </c>
      <c r="L72" t="n">
        <v>0</v>
      </c>
      <c r="M72" t="n">
        <v>0</v>
      </c>
      <c r="N72" t="n">
        <v>0</v>
      </c>
      <c r="O72" t="n">
        <v>0</v>
      </c>
      <c r="P72" t="n">
        <v>0</v>
      </c>
      <c r="Q72" t="n">
        <v>0</v>
      </c>
      <c r="R72" t="n">
        <v>0</v>
      </c>
      <c r="S72" t="n">
        <v>0</v>
      </c>
      <c r="T72" t="n">
        <v>0</v>
      </c>
      <c r="U72">
        <f>IF(S72&lt;=0,0, IF( E72+I72 &gt;= MAX((S72/30)*V72, S72*1.2), 0, CEILING( (MAX((S72/30)*V72, S72*1.2) - (E72+I72)) / J72, 1) * J72))</f>
        <v/>
      </c>
      <c r="V72" t="n">
        <v>36</v>
      </c>
      <c r="W72">
        <f>U72/J72</f>
        <v/>
      </c>
    </row>
    <row r="73">
      <c r="A73" t="inlineStr">
        <is>
          <t>VINOS Y LICORES (MENOS DE 13 GL)</t>
        </is>
      </c>
      <c r="B73" t="n">
        <v>84</v>
      </c>
      <c r="C73" t="inlineStr">
        <is>
          <t>3258438000001</t>
        </is>
      </c>
      <c r="D73" t="inlineStr">
        <is>
          <t xml:space="preserve">CHAMPAGNE ROSE PINOT NOIR LAURENT PERRIER 750 ML. </t>
        </is>
      </c>
      <c r="E73" t="n">
        <v>6</v>
      </c>
      <c r="F73" t="inlineStr">
        <is>
          <t>Automatico</t>
        </is>
      </c>
      <c r="G73" t="n">
        <v>0</v>
      </c>
      <c r="H73" t="n">
        <v>0</v>
      </c>
      <c r="I73" t="n">
        <v>0</v>
      </c>
      <c r="J73" t="n">
        <v>6</v>
      </c>
      <c r="K73" t="inlineStr">
        <is>
          <t>LAURENT PERRIER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0</v>
      </c>
      <c r="R73" t="n">
        <v>0</v>
      </c>
      <c r="S73" t="n">
        <v>0</v>
      </c>
      <c r="T73" t="n">
        <v>0</v>
      </c>
      <c r="U73">
        <f>IF(S73&lt;=0,0, IF( E73+I73 &gt;= MAX((S73/30)*V73, S73*1.2), 0, CEILING( (MAX((S73/30)*V73, S73*1.2) - (E73+I73)) / J73, 1) * J73))</f>
        <v/>
      </c>
      <c r="V73" t="n">
        <v>22</v>
      </c>
      <c r="W73">
        <f>U73/J73</f>
        <v/>
      </c>
    </row>
    <row r="74">
      <c r="A74" t="inlineStr">
        <is>
          <t>VINOS Y LICORES (MENOS DE 13 GL)</t>
        </is>
      </c>
      <c r="B74" t="n">
        <v>84</v>
      </c>
      <c r="C74" t="inlineStr">
        <is>
          <t>7503009337052</t>
        </is>
      </c>
      <c r="D74" t="inlineStr">
        <is>
          <t xml:space="preserve">VINO BLANCO ESPUMOSO CHARDONNAY ORLANDI 750 ML. </t>
        </is>
      </c>
      <c r="E74" t="n">
        <v>6</v>
      </c>
      <c r="F74" t="inlineStr">
        <is>
          <t>Automatico</t>
        </is>
      </c>
      <c r="G74" t="n">
        <v>0</v>
      </c>
      <c r="H74" t="n">
        <v>0</v>
      </c>
      <c r="I74" t="n">
        <v>0</v>
      </c>
      <c r="J74" t="n">
        <v>6</v>
      </c>
      <c r="K74" t="inlineStr">
        <is>
          <t>ORLANDI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1</v>
      </c>
      <c r="R74" t="n">
        <v>0</v>
      </c>
      <c r="S74" t="n">
        <v>0</v>
      </c>
      <c r="T74" t="n">
        <v>1</v>
      </c>
      <c r="U74">
        <f>IF(S74&lt;=0,0, IF( E74+I74 &gt;= MAX((S74/30)*V74, S74*1.2), 0, CEILING( (MAX((S74/30)*V74, S74*1.2) - (E74+I74)) / J74, 1) * J74))</f>
        <v/>
      </c>
      <c r="V74" t="n">
        <v>36</v>
      </c>
      <c r="W74">
        <f>U74/J74</f>
        <v/>
      </c>
    </row>
    <row r="75">
      <c r="A75" t="inlineStr">
        <is>
          <t>VINOS Y LICORES (MAS DE 20 GL)</t>
        </is>
      </c>
      <c r="B75" t="n">
        <v>13</v>
      </c>
      <c r="C75" t="inlineStr">
        <is>
          <t>8410023090469</t>
        </is>
      </c>
      <c r="D75" t="inlineStr">
        <is>
          <t xml:space="preserve">LICOR DE JEREZ AMORTILLADO  ADO DEL DUQUE 375 ML. </t>
        </is>
      </c>
      <c r="E75" t="n">
        <v>6</v>
      </c>
      <c r="F75" t="inlineStr">
        <is>
          <t>Automatico</t>
        </is>
      </c>
      <c r="G75" t="n">
        <v>0</v>
      </c>
      <c r="H75" t="n">
        <v>0</v>
      </c>
      <c r="I75" t="n">
        <v>0</v>
      </c>
      <c r="J75" t="n">
        <v>6</v>
      </c>
      <c r="K75" t="inlineStr">
        <is>
          <t>ADO DEL DUQUE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0</v>
      </c>
      <c r="R75" t="n">
        <v>0</v>
      </c>
      <c r="S75" t="n">
        <v>0</v>
      </c>
      <c r="T75" t="n">
        <v>0</v>
      </c>
      <c r="U75">
        <f>IF(S75&lt;=0,0, IF( E75+I75 &gt;= MAX((S75/30)*V75, S75*1.2), 0, CEILING( (MAX((S75/30)*V75, S75*1.2) - (E75+I75)) / J75, 1) * J75))</f>
        <v/>
      </c>
      <c r="V75" t="n">
        <v>22</v>
      </c>
      <c r="W75">
        <f>U75/J75</f>
        <v/>
      </c>
    </row>
    <row r="76">
      <c r="A76" t="inlineStr">
        <is>
          <t>VINOS Y LICORES (MAS DE 20 GL)</t>
        </is>
      </c>
      <c r="B76" t="n">
        <v>13</v>
      </c>
      <c r="C76" t="inlineStr">
        <is>
          <t>759380113922</t>
        </is>
      </c>
      <c r="D76" t="inlineStr">
        <is>
          <t xml:space="preserve">TEQUILA AÑEJO 100% AGAVE  ANTIGUA CRUZ 750 ML. </t>
        </is>
      </c>
      <c r="E76" t="n">
        <v>6</v>
      </c>
      <c r="F76" t="inlineStr">
        <is>
          <t>Automatico</t>
        </is>
      </c>
      <c r="G76" t="n">
        <v>0</v>
      </c>
      <c r="H76" t="n">
        <v>0</v>
      </c>
      <c r="I76" t="n">
        <v>0</v>
      </c>
      <c r="J76" t="n">
        <v>6</v>
      </c>
      <c r="K76" t="inlineStr">
        <is>
          <t>ANTIGUA CRUZ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0</v>
      </c>
      <c r="R76" t="n">
        <v>0</v>
      </c>
      <c r="S76" t="n">
        <v>0</v>
      </c>
      <c r="T76" t="n">
        <v>0</v>
      </c>
      <c r="U76">
        <f>IF(S76&lt;=0,0, IF( E76+I76 &gt;= MAX((S76/30)*V76, S76*1.2), 0, CEILING( (MAX((S76/30)*V76, S76*1.2) - (E76+I76)) / J76, 1) * J76))</f>
        <v/>
      </c>
      <c r="V76" t="n">
        <v>22</v>
      </c>
      <c r="W76">
        <f>U76/J76</f>
        <v/>
      </c>
    </row>
    <row r="77">
      <c r="A77" t="inlineStr">
        <is>
          <t>VINOS Y LICORES (MAS DE 20 GL)</t>
        </is>
      </c>
      <c r="B77" t="n">
        <v>13</v>
      </c>
      <c r="C77" t="inlineStr">
        <is>
          <t>759380116169</t>
        </is>
      </c>
      <c r="D77" t="inlineStr">
        <is>
          <t xml:space="preserve">TEQUILA REPOSADO 100% AGAVE  HACIENDA DE TEPA 1.75 LT. </t>
        </is>
      </c>
      <c r="E77" t="n">
        <v>6</v>
      </c>
      <c r="F77" t="inlineStr">
        <is>
          <t>Automatico</t>
        </is>
      </c>
      <c r="G77" t="n">
        <v>0</v>
      </c>
      <c r="H77" t="n">
        <v>0</v>
      </c>
      <c r="I77" t="n">
        <v>0</v>
      </c>
      <c r="J77" t="n">
        <v>6</v>
      </c>
      <c r="K77" t="inlineStr">
        <is>
          <t>HACIENDA DE TEPA</t>
        </is>
      </c>
      <c r="L77" t="n">
        <v>0</v>
      </c>
      <c r="M77" t="n">
        <v>0</v>
      </c>
      <c r="N77" t="n">
        <v>0</v>
      </c>
      <c r="O77" t="n">
        <v>0</v>
      </c>
      <c r="P77" t="n">
        <v>0</v>
      </c>
      <c r="Q77" t="n">
        <v>0</v>
      </c>
      <c r="R77" t="n">
        <v>0</v>
      </c>
      <c r="S77" t="n">
        <v>0</v>
      </c>
      <c r="T77" t="n">
        <v>0</v>
      </c>
      <c r="U77">
        <f>IF(S77&lt;=0,0, IF( E77+I77 &gt;= MAX((S77/30)*V77, S77*1.2), 0, CEILING( (MAX((S77/30)*V77, S77*1.2) - (E77+I77)) / J77, 1) * J77))</f>
        <v/>
      </c>
      <c r="V77" t="n">
        <v>22</v>
      </c>
      <c r="W77">
        <f>U77/J77</f>
        <v/>
      </c>
    </row>
    <row r="78">
      <c r="A78" t="inlineStr">
        <is>
          <t>VINOS Y LICORES (MAS DE 20 GL)</t>
        </is>
      </c>
      <c r="B78" t="n">
        <v>13</v>
      </c>
      <c r="C78" t="inlineStr">
        <is>
          <t>8411640000435</t>
        </is>
      </c>
      <c r="D78" t="inlineStr">
        <is>
          <t xml:space="preserve">GINEBRA LONDON DRY GIN MASTERS 700 ML. </t>
        </is>
      </c>
      <c r="E78" t="n">
        <v>6</v>
      </c>
      <c r="F78" t="inlineStr">
        <is>
          <t>Automatico</t>
        </is>
      </c>
      <c r="G78" t="n">
        <v>0</v>
      </c>
      <c r="H78" t="n">
        <v>0</v>
      </c>
      <c r="I78" t="n">
        <v>0</v>
      </c>
      <c r="J78" t="n">
        <v>6</v>
      </c>
      <c r="K78" t="inlineStr">
        <is>
          <t>MASTERS</t>
        </is>
      </c>
      <c r="L78" t="n">
        <v>0</v>
      </c>
      <c r="M78" t="n">
        <v>0</v>
      </c>
      <c r="N78" t="n">
        <v>0</v>
      </c>
      <c r="O78" t="n">
        <v>0</v>
      </c>
      <c r="P78" t="n">
        <v>0</v>
      </c>
      <c r="Q78" t="n">
        <v>0</v>
      </c>
      <c r="R78" t="n">
        <v>0</v>
      </c>
      <c r="S78" t="n">
        <v>0</v>
      </c>
      <c r="T78" t="n">
        <v>0</v>
      </c>
      <c r="U78">
        <f>IF(S78&lt;=0,0, IF( E78+I78 &gt;= MAX((S78/30)*V78, S78*1.2), 0, CEILING( (MAX((S78/30)*V78, S78*1.2) - (E78+I78)) / J78, 1) * J78))</f>
        <v/>
      </c>
      <c r="V78" t="n">
        <v>36</v>
      </c>
      <c r="W78">
        <f>U78/J78</f>
        <v/>
      </c>
    </row>
    <row r="79">
      <c r="A79" t="inlineStr">
        <is>
          <t>VINOS Y LICORES (MAS DE 20 GL)</t>
        </is>
      </c>
      <c r="B79" t="n">
        <v>13</v>
      </c>
      <c r="C79" t="inlineStr">
        <is>
          <t>7503000677409</t>
        </is>
      </c>
      <c r="D79" t="inlineStr">
        <is>
          <t xml:space="preserve">TEQUILA AÑEJO 100% AGAVE  CORRALEJO 750 ML. </t>
        </is>
      </c>
      <c r="E79" t="n">
        <v>6</v>
      </c>
      <c r="F79" t="inlineStr">
        <is>
          <t>Automatico</t>
        </is>
      </c>
      <c r="G79" t="n">
        <v>0</v>
      </c>
      <c r="H79" t="n">
        <v>0</v>
      </c>
      <c r="I79" t="n">
        <v>0</v>
      </c>
      <c r="J79" t="n">
        <v>6</v>
      </c>
      <c r="K79" t="inlineStr">
        <is>
          <t>CORRALEJO</t>
        </is>
      </c>
      <c r="L79" t="n">
        <v>0</v>
      </c>
      <c r="M79" t="n">
        <v>0</v>
      </c>
      <c r="N79" t="n">
        <v>0</v>
      </c>
      <c r="O79" t="n">
        <v>0</v>
      </c>
      <c r="P79" t="n">
        <v>0</v>
      </c>
      <c r="Q79" t="n">
        <v>0</v>
      </c>
      <c r="R79" t="n">
        <v>0</v>
      </c>
      <c r="S79" t="n">
        <v>0</v>
      </c>
      <c r="T79" t="n">
        <v>0</v>
      </c>
      <c r="U79">
        <f>IF(S79&lt;=0,0, IF( E79+I79 &gt;= MAX((S79/30)*V79, S79*1.2), 0, CEILING( (MAX((S79/30)*V79, S79*1.2) - (E79+I79)) / J79, 1) * J79))</f>
        <v/>
      </c>
      <c r="V79" t="n">
        <v>36</v>
      </c>
      <c r="W79">
        <f>U79/J79</f>
        <v/>
      </c>
    </row>
    <row r="80">
      <c r="A80" t="inlineStr">
        <is>
          <t>VINOS Y LICORES (MAS DE 20 GL)</t>
        </is>
      </c>
      <c r="B80" t="n">
        <v>13</v>
      </c>
      <c r="C80" t="inlineStr">
        <is>
          <t>3259270005100</t>
        </is>
      </c>
      <c r="D80" t="inlineStr">
        <is>
          <t xml:space="preserve">COGNAC X.O  DELAMAIN VESPER 700 ML. </t>
        </is>
      </c>
      <c r="E80" t="n">
        <v>6</v>
      </c>
      <c r="F80" t="inlineStr">
        <is>
          <t>Automatico</t>
        </is>
      </c>
      <c r="G80" t="n">
        <v>0</v>
      </c>
      <c r="H80" t="n">
        <v>0</v>
      </c>
      <c r="I80" t="n">
        <v>0</v>
      </c>
      <c r="J80" t="n">
        <v>6</v>
      </c>
      <c r="K80" t="inlineStr">
        <is>
          <t>DELAMAIN VESPER</t>
        </is>
      </c>
      <c r="L80" t="n">
        <v>0</v>
      </c>
      <c r="M80" t="n">
        <v>0</v>
      </c>
      <c r="N80" t="n">
        <v>0</v>
      </c>
      <c r="O80" t="n">
        <v>0</v>
      </c>
      <c r="P80" t="n">
        <v>0</v>
      </c>
      <c r="Q80" t="n">
        <v>0</v>
      </c>
      <c r="R80" t="n">
        <v>0</v>
      </c>
      <c r="S80" t="n">
        <v>0</v>
      </c>
      <c r="T80" t="n">
        <v>0</v>
      </c>
      <c r="U80">
        <f>IF(S80&lt;=0,0, IF( E80+I80 &gt;= MAX((S80/30)*V80, S80*1.2), 0, CEILING( (MAX((S80/30)*V80, S80*1.2) - (E80+I80)) / J80, 1) * J80))</f>
        <v/>
      </c>
      <c r="V80" t="n">
        <v>22</v>
      </c>
      <c r="W80">
        <f>U80/J80</f>
        <v/>
      </c>
    </row>
    <row r="81">
      <c r="A81" t="inlineStr">
        <is>
          <t>VINOS Y LICORES (MAS DE 20 GL)</t>
        </is>
      </c>
      <c r="B81" t="n">
        <v>13</v>
      </c>
      <c r="C81" t="inlineStr">
        <is>
          <t>3147690083207</t>
        </is>
      </c>
      <c r="D81" t="inlineStr">
        <is>
          <t xml:space="preserve">BRANDY ARMAGNAC  SAINT VIVANT 700 ML. </t>
        </is>
      </c>
      <c r="E81" t="n">
        <v>6</v>
      </c>
      <c r="F81" t="inlineStr">
        <is>
          <t>Automatico</t>
        </is>
      </c>
      <c r="G81" t="n">
        <v>0</v>
      </c>
      <c r="H81" t="n">
        <v>0</v>
      </c>
      <c r="I81" t="n">
        <v>0</v>
      </c>
      <c r="J81" t="n">
        <v>6</v>
      </c>
      <c r="K81" t="inlineStr">
        <is>
          <t>SAINT VIVANT</t>
        </is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0</v>
      </c>
      <c r="R81" t="n">
        <v>0</v>
      </c>
      <c r="S81" t="n">
        <v>0</v>
      </c>
      <c r="T81" t="n">
        <v>0</v>
      </c>
      <c r="U81">
        <f>IF(S81&lt;=0,0, IF( E81+I81 &gt;= MAX((S81/30)*V81, S81*1.2), 0, CEILING( (MAX((S81/30)*V81, S81*1.2) - (E81+I81)) / J81, 1) * J81))</f>
        <v/>
      </c>
      <c r="V81" t="n">
        <v>36</v>
      </c>
      <c r="W81">
        <f>U81/J81</f>
        <v/>
      </c>
    </row>
    <row r="82">
      <c r="A82" t="inlineStr">
        <is>
          <t>VINOS Y LICORES (MENOS DE 13 GL)</t>
        </is>
      </c>
      <c r="B82" t="n">
        <v>84</v>
      </c>
      <c r="C82" t="inlineStr">
        <is>
          <t>8425961200009</t>
        </is>
      </c>
      <c r="D82" t="inlineStr">
        <is>
          <t xml:space="preserve">VINO ROSADO MALBEC ENATE 750 ML. </t>
        </is>
      </c>
      <c r="E82" t="n">
        <v>6</v>
      </c>
      <c r="F82" t="inlineStr">
        <is>
          <t>Automatico</t>
        </is>
      </c>
      <c r="G82" t="n">
        <v>0</v>
      </c>
      <c r="H82" t="n">
        <v>0</v>
      </c>
      <c r="I82" t="n">
        <v>0</v>
      </c>
      <c r="J82" t="n">
        <v>6</v>
      </c>
      <c r="K82" t="inlineStr">
        <is>
          <t>ENATE</t>
        </is>
      </c>
      <c r="L82" t="n">
        <v>0</v>
      </c>
      <c r="M82" t="n">
        <v>0</v>
      </c>
      <c r="N82" t="n">
        <v>0</v>
      </c>
      <c r="O82" t="n">
        <v>0</v>
      </c>
      <c r="P82" t="n">
        <v>0</v>
      </c>
      <c r="Q82" t="n">
        <v>0</v>
      </c>
      <c r="R82" t="n">
        <v>0</v>
      </c>
      <c r="S82" t="n">
        <v>0</v>
      </c>
      <c r="T82" t="n">
        <v>0</v>
      </c>
      <c r="U82">
        <f>IF(S82&lt;=0,0, IF( E82+I82 &gt;= MAX((S82/30)*V82, S82*1.2), 0, CEILING( (MAX((S82/30)*V82, S82*1.2) - (E82+I82)) / J82, 1) * J82))</f>
        <v/>
      </c>
      <c r="V82" t="n">
        <v>22</v>
      </c>
      <c r="W82">
        <f>U82/J82</f>
        <v/>
      </c>
    </row>
    <row r="83">
      <c r="A83" t="inlineStr">
        <is>
          <t>VINOS Y LICORES (MENOS DE 13 GL)</t>
        </is>
      </c>
      <c r="B83" t="n">
        <v>84</v>
      </c>
      <c r="C83" t="inlineStr">
        <is>
          <t>4583126437456</t>
        </is>
      </c>
      <c r="D83" t="inlineStr">
        <is>
          <t xml:space="preserve">VINO ROSADO GARNACHA Y SYRAH CHATEAU MONTREDON 750 ML. </t>
        </is>
      </c>
      <c r="E83" t="n">
        <v>6</v>
      </c>
      <c r="F83" t="inlineStr">
        <is>
          <t>Automatico</t>
        </is>
      </c>
      <c r="G83" t="n">
        <v>0</v>
      </c>
      <c r="H83" t="n">
        <v>0</v>
      </c>
      <c r="I83" t="n">
        <v>0</v>
      </c>
      <c r="J83" t="n">
        <v>6</v>
      </c>
      <c r="K83" t="inlineStr">
        <is>
          <t>CHATEAU MONTREDON</t>
        </is>
      </c>
      <c r="L83" t="n">
        <v>0</v>
      </c>
      <c r="M83" t="n">
        <v>0</v>
      </c>
      <c r="N83" t="n">
        <v>0</v>
      </c>
      <c r="O83" t="n">
        <v>0</v>
      </c>
      <c r="P83" t="n">
        <v>0</v>
      </c>
      <c r="Q83" t="n">
        <v>2</v>
      </c>
      <c r="R83" t="n">
        <v>0</v>
      </c>
      <c r="S83" t="n">
        <v>0</v>
      </c>
      <c r="T83" t="n">
        <v>0</v>
      </c>
      <c r="U83">
        <f>IF(S83&lt;=0,0, IF( E83+I83 &gt;= MAX((S83/30)*V83, S83*1.2), 0, CEILING( (MAX((S83/30)*V83, S83*1.2) - (E83+I83)) / J83, 1) * J83))</f>
        <v/>
      </c>
      <c r="V83" t="n">
        <v>22</v>
      </c>
      <c r="W83">
        <f>U83/J83</f>
        <v/>
      </c>
    </row>
    <row r="84">
      <c r="A84" t="inlineStr">
        <is>
          <t>VINOS Y LICORES (DE 13.5 A 20 GL)</t>
        </is>
      </c>
      <c r="B84" t="n">
        <v>90</v>
      </c>
      <c r="C84" t="inlineStr">
        <is>
          <t>8437005922112</t>
        </is>
      </c>
      <c r="D84" t="inlineStr">
        <is>
          <t xml:space="preserve">VINO TINTO TEMPRANILLO MATARROMERA 750 ML. </t>
        </is>
      </c>
      <c r="E84" t="n">
        <v>7</v>
      </c>
      <c r="F84" t="inlineStr">
        <is>
          <t>Automatico</t>
        </is>
      </c>
      <c r="G84" t="n">
        <v>0</v>
      </c>
      <c r="H84" t="n">
        <v>0</v>
      </c>
      <c r="I84" t="n">
        <v>0</v>
      </c>
      <c r="J84" t="n">
        <v>6</v>
      </c>
      <c r="K84" t="inlineStr">
        <is>
          <t>MATARROMERA</t>
        </is>
      </c>
      <c r="L84" t="n">
        <v>0</v>
      </c>
      <c r="M84" t="n">
        <v>0</v>
      </c>
      <c r="N84" t="n">
        <v>0</v>
      </c>
      <c r="O84" t="n">
        <v>0</v>
      </c>
      <c r="P84" t="n">
        <v>0</v>
      </c>
      <c r="Q84" t="n">
        <v>0</v>
      </c>
      <c r="R84" t="n">
        <v>0</v>
      </c>
      <c r="S84" t="n">
        <v>0</v>
      </c>
      <c r="T84" t="n">
        <v>0</v>
      </c>
      <c r="U84">
        <f>IF(S84&lt;=0,0, IF( E84+I84 &gt;= MAX((S84/30)*V84, S84*1.2), 0, CEILING( (MAX((S84/30)*V84, S84*1.2) - (E84+I84)) / J84, 1) * J84))</f>
        <v/>
      </c>
      <c r="V84" t="n">
        <v>22</v>
      </c>
      <c r="W84">
        <f>U84/J84</f>
        <v/>
      </c>
    </row>
    <row r="85">
      <c r="A85" t="inlineStr">
        <is>
          <t>VINOS Y LICORES (MENOS DE 13 GL)</t>
        </is>
      </c>
      <c r="B85" t="n">
        <v>84</v>
      </c>
      <c r="C85" t="inlineStr">
        <is>
          <t>3185370321508</t>
        </is>
      </c>
      <c r="D85" t="inlineStr">
        <is>
          <t xml:space="preserve">CHAMPAGNE BLANC DOM PERIGNON 750 ML. </t>
        </is>
      </c>
      <c r="E85" t="n">
        <v>8</v>
      </c>
      <c r="F85" t="inlineStr">
        <is>
          <t>Automatico</t>
        </is>
      </c>
      <c r="G85" t="n">
        <v>0</v>
      </c>
      <c r="H85" t="n">
        <v>0</v>
      </c>
      <c r="I85" t="n">
        <v>0</v>
      </c>
      <c r="J85" t="n">
        <v>6</v>
      </c>
      <c r="K85" t="inlineStr">
        <is>
          <t>DOM PERIGNON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1</v>
      </c>
      <c r="R85" t="n">
        <v>0</v>
      </c>
      <c r="S85" t="n">
        <v>0</v>
      </c>
      <c r="T85" t="n">
        <v>1</v>
      </c>
      <c r="U85">
        <f>IF(S85&lt;=0,0, IF( E85+I85 &gt;= MAX((S85/30)*V85, S85*1.2), 0, CEILING( (MAX((S85/30)*V85, S85*1.2) - (E85+I85)) / J85, 1) * J85))</f>
        <v/>
      </c>
      <c r="V85" t="n">
        <v>36</v>
      </c>
      <c r="W85">
        <f>U85/J85</f>
        <v/>
      </c>
    </row>
    <row r="86">
      <c r="A86" t="inlineStr">
        <is>
          <t>VINOS Y LICORES (MENOS DE 13 GL)</t>
        </is>
      </c>
      <c r="B86" t="n">
        <v>84</v>
      </c>
      <c r="C86" t="inlineStr">
        <is>
          <t>3185370363942</t>
        </is>
      </c>
      <c r="D86" t="inlineStr">
        <is>
          <t xml:space="preserve">CHAMPAGNE ROSE CHARDONNAY DOM PERIGNON 750 ML. </t>
        </is>
      </c>
      <c r="E86" t="n">
        <v>8</v>
      </c>
      <c r="F86" t="inlineStr">
        <is>
          <t>Automatico</t>
        </is>
      </c>
      <c r="G86" t="n">
        <v>0</v>
      </c>
      <c r="H86" t="n">
        <v>0</v>
      </c>
      <c r="I86" t="n">
        <v>0</v>
      </c>
      <c r="J86" t="n">
        <v>6</v>
      </c>
      <c r="K86" t="inlineStr">
        <is>
          <t>DOM PERIGNON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3</v>
      </c>
      <c r="R86" t="n">
        <v>0</v>
      </c>
      <c r="S86" t="n">
        <v>0</v>
      </c>
      <c r="T86" t="n">
        <v>0</v>
      </c>
      <c r="U86">
        <f>IF(S86&lt;=0,0, IF( E86+I86 &gt;= MAX((S86/30)*V86, S86*1.2), 0, CEILING( (MAX((S86/30)*V86, S86*1.2) - (E86+I86)) / J86, 1) * J86))</f>
        <v/>
      </c>
      <c r="V86" t="n">
        <v>36</v>
      </c>
      <c r="W86">
        <f>U86/J86</f>
        <v/>
      </c>
    </row>
    <row r="87">
      <c r="A87" t="inlineStr">
        <is>
          <t>VINOS Y LICORES (MENOS DE 13 GL)</t>
        </is>
      </c>
      <c r="B87" t="n">
        <v>84</v>
      </c>
      <c r="C87" t="inlineStr">
        <is>
          <t>7503018407432</t>
        </is>
      </c>
      <c r="D87" t="inlineStr">
        <is>
          <t xml:space="preserve">VINO TINTO BLEND POLARIS 750 ML. </t>
        </is>
      </c>
      <c r="E87" t="n">
        <v>8</v>
      </c>
      <c r="F87" t="inlineStr">
        <is>
          <t>Automatico</t>
        </is>
      </c>
      <c r="G87" t="n">
        <v>0</v>
      </c>
      <c r="H87" t="n">
        <v>0</v>
      </c>
      <c r="I87" t="n">
        <v>0</v>
      </c>
      <c r="J87" t="n">
        <v>12</v>
      </c>
      <c r="K87" t="inlineStr">
        <is>
          <t>POLARIS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3</v>
      </c>
      <c r="R87" t="n">
        <v>0</v>
      </c>
      <c r="S87" t="n">
        <v>0</v>
      </c>
      <c r="T87" t="n">
        <v>0</v>
      </c>
      <c r="U87">
        <f>IF(S87&lt;=0,0, IF( E87+I87 &gt;= MAX((S87/30)*V87, S87*1.2), 0, CEILING( (MAX((S87/30)*V87, S87*1.2) - (E87+I87)) / J87, 1) * J87))</f>
        <v/>
      </c>
      <c r="V87" t="n">
        <v>36</v>
      </c>
      <c r="W87">
        <f>U87/J87</f>
        <v/>
      </c>
    </row>
    <row r="88">
      <c r="A88" t="inlineStr">
        <is>
          <t>VINOS Y LICORES (MENOS DE 13 GL)</t>
        </is>
      </c>
      <c r="B88" t="n">
        <v>84</v>
      </c>
      <c r="C88" t="inlineStr">
        <is>
          <t>7503019941270</t>
        </is>
      </c>
      <c r="D88" t="inlineStr">
        <is>
          <t xml:space="preserve">VINO ROSADO TEMPRANILLO/MERLOT ATEMPO 750 ML. </t>
        </is>
      </c>
      <c r="E88" t="n">
        <v>8</v>
      </c>
      <c r="F88" t="inlineStr">
        <is>
          <t>Automatico</t>
        </is>
      </c>
      <c r="G88" t="n">
        <v>0</v>
      </c>
      <c r="H88" t="n">
        <v>0</v>
      </c>
      <c r="I88" t="n">
        <v>0</v>
      </c>
      <c r="J88" t="n">
        <v>6</v>
      </c>
      <c r="K88" t="inlineStr">
        <is>
          <t>ATEMPO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2</v>
      </c>
      <c r="R88" t="n">
        <v>0</v>
      </c>
      <c r="S88" t="n">
        <v>0</v>
      </c>
      <c r="T88" t="n">
        <v>0</v>
      </c>
      <c r="U88">
        <f>IF(S88&lt;=0,0, IF( E88+I88 &gt;= MAX((S88/30)*V88, S88*1.2), 0, CEILING( (MAX((S88/30)*V88, S88*1.2) - (E88+I88)) / J88, 1) * J88))</f>
        <v/>
      </c>
      <c r="V88" t="n">
        <v>22</v>
      </c>
      <c r="W88">
        <f>U88/J88</f>
        <v/>
      </c>
    </row>
    <row r="89">
      <c r="A89" t="inlineStr">
        <is>
          <t>VINOS Y LICORES (MAS DE 20 GL)</t>
        </is>
      </c>
      <c r="B89" t="n">
        <v>13</v>
      </c>
      <c r="C89" t="inlineStr">
        <is>
          <t>7500463602306</t>
        </is>
      </c>
      <c r="D89" t="inlineStr">
        <is>
          <t xml:space="preserve">GIN FRESA  MOONLIGHT 750 ML. </t>
        </is>
      </c>
      <c r="E89" t="n">
        <v>8</v>
      </c>
      <c r="F89" t="inlineStr">
        <is>
          <t>Automatico</t>
        </is>
      </c>
      <c r="G89" t="n">
        <v>0</v>
      </c>
      <c r="H89" t="n">
        <v>0</v>
      </c>
      <c r="I89" t="n">
        <v>0</v>
      </c>
      <c r="J89" t="n">
        <v>6</v>
      </c>
      <c r="K89" t="inlineStr">
        <is>
          <t>MOONLIGHT</t>
        </is>
      </c>
      <c r="L89" t="n">
        <v>0</v>
      </c>
      <c r="M89" t="n">
        <v>0</v>
      </c>
      <c r="N89" t="n">
        <v>0</v>
      </c>
      <c r="O89" t="n">
        <v>0</v>
      </c>
      <c r="P89" t="n">
        <v>0</v>
      </c>
      <c r="Q89" t="n">
        <v>1</v>
      </c>
      <c r="R89" t="n">
        <v>0</v>
      </c>
      <c r="S89" t="n">
        <v>0</v>
      </c>
      <c r="T89" t="n">
        <v>0</v>
      </c>
      <c r="U89">
        <f>IF(S89&lt;=0,0, IF( E89+I89 &gt;= MAX((S89/30)*V89, S89*1.2), 0, CEILING( (MAX((S89/30)*V89, S89*1.2) - (E89+I89)) / J89, 1) * J89))</f>
        <v/>
      </c>
      <c r="V89" t="n">
        <v>64</v>
      </c>
      <c r="W89">
        <f>U89/J89</f>
        <v/>
      </c>
    </row>
    <row r="90">
      <c r="A90" t="inlineStr">
        <is>
          <t>VINOS Y LICORES (MAS DE 20 GL)</t>
        </is>
      </c>
      <c r="B90" t="n">
        <v>13</v>
      </c>
      <c r="C90" t="inlineStr">
        <is>
          <t>26964880069</t>
        </is>
      </c>
      <c r="D90" t="inlineStr">
        <is>
          <t xml:space="preserve">RON 130 ANIVERSARIO FLOR DE CAÑA 750 ML. </t>
        </is>
      </c>
      <c r="E90" t="n">
        <v>9</v>
      </c>
      <c r="F90" t="inlineStr">
        <is>
          <t>Automatico</t>
        </is>
      </c>
      <c r="G90" t="n">
        <v>0</v>
      </c>
      <c r="H90" t="n">
        <v>0</v>
      </c>
      <c r="I90" t="n">
        <v>0</v>
      </c>
      <c r="J90" t="n">
        <v>6</v>
      </c>
      <c r="K90" t="inlineStr">
        <is>
          <t>FLOR DE CA¿A</t>
        </is>
      </c>
      <c r="L90" t="n">
        <v>0</v>
      </c>
      <c r="M90" t="n">
        <v>0</v>
      </c>
      <c r="N90" t="n">
        <v>0</v>
      </c>
      <c r="O90" t="n">
        <v>0</v>
      </c>
      <c r="P90" t="n">
        <v>0</v>
      </c>
      <c r="Q90" t="n">
        <v>0</v>
      </c>
      <c r="R90" t="n">
        <v>0</v>
      </c>
      <c r="S90" t="n">
        <v>0</v>
      </c>
      <c r="T90" t="n">
        <v>0</v>
      </c>
      <c r="U90">
        <f>IF(S90&lt;=0,0, IF( E90+I90 &gt;= MAX((S90/30)*V90, S90*1.2), 0, CEILING( (MAX((S90/30)*V90, S90*1.2) - (E90+I90)) / J90, 1) * J90))</f>
        <v/>
      </c>
      <c r="V90" t="n">
        <v>22</v>
      </c>
      <c r="W90">
        <f>U90/J90</f>
        <v/>
      </c>
    </row>
    <row r="91">
      <c r="A91" t="inlineStr">
        <is>
          <t>VINOS Y LICORES (MENOS DE 13 GL)</t>
        </is>
      </c>
      <c r="B91" t="n">
        <v>84</v>
      </c>
      <c r="C91" t="inlineStr">
        <is>
          <t>8022888314019</t>
        </is>
      </c>
      <c r="D91" t="inlineStr">
        <is>
          <t xml:space="preserve">VINO BLANCO CODA DI VOLPE FEUDI DI SAN GREGORIO 750 ML. </t>
        </is>
      </c>
      <c r="E91" t="n">
        <v>9</v>
      </c>
      <c r="F91" t="inlineStr">
        <is>
          <t>Automatico</t>
        </is>
      </c>
      <c r="G91" t="n">
        <v>0</v>
      </c>
      <c r="H91" t="n">
        <v>0</v>
      </c>
      <c r="I91" t="n">
        <v>0</v>
      </c>
      <c r="J91" t="n">
        <v>6</v>
      </c>
      <c r="K91" t="inlineStr">
        <is>
          <t>FEUDI DI SAN GREGORIO</t>
        </is>
      </c>
      <c r="L91" t="n">
        <v>0</v>
      </c>
      <c r="M91" t="n">
        <v>0</v>
      </c>
      <c r="N91" t="n">
        <v>0</v>
      </c>
      <c r="O91" t="n">
        <v>0</v>
      </c>
      <c r="P91" t="n">
        <v>0</v>
      </c>
      <c r="Q91" t="n">
        <v>6</v>
      </c>
      <c r="R91" t="n">
        <v>0</v>
      </c>
      <c r="S91" t="n">
        <v>0</v>
      </c>
      <c r="T91" t="n">
        <v>0</v>
      </c>
      <c r="U91">
        <f>IF(S91&lt;=0,0, IF( E91+I91 &gt;= MAX((S91/30)*V91, S91*1.2), 0, CEILING( (MAX((S91/30)*V91, S91*1.2) - (E91+I91)) / J91, 1) * J91))</f>
        <v/>
      </c>
      <c r="V91" t="n">
        <v>36</v>
      </c>
      <c r="W91">
        <f>U91/J91</f>
        <v/>
      </c>
    </row>
    <row r="92">
      <c r="A92" t="inlineStr">
        <is>
          <t>VINOS Y LICORES (MENOS DE 13 GL)</t>
        </is>
      </c>
      <c r="B92" t="n">
        <v>84</v>
      </c>
      <c r="C92" t="inlineStr">
        <is>
          <t>3258064004169</t>
        </is>
      </c>
      <c r="D92" t="inlineStr">
        <is>
          <t xml:space="preserve">CHAMPAGNE CHARDONNAY/PINOT NOIR KRUG 750 ML. </t>
        </is>
      </c>
      <c r="E92" t="n">
        <v>9</v>
      </c>
      <c r="F92" t="inlineStr">
        <is>
          <t>Automatico</t>
        </is>
      </c>
      <c r="G92" t="n">
        <v>0</v>
      </c>
      <c r="H92" t="n">
        <v>0</v>
      </c>
      <c r="I92" t="n">
        <v>0</v>
      </c>
      <c r="J92" t="n">
        <v>6</v>
      </c>
      <c r="K92" t="inlineStr">
        <is>
          <t>KRUG</t>
        </is>
      </c>
      <c r="L92" t="n">
        <v>0</v>
      </c>
      <c r="M92" t="n">
        <v>0</v>
      </c>
      <c r="N92" t="n">
        <v>0</v>
      </c>
      <c r="O92" t="n">
        <v>0</v>
      </c>
      <c r="P92" t="n">
        <v>0</v>
      </c>
      <c r="Q92" t="n">
        <v>0</v>
      </c>
      <c r="R92" t="n">
        <v>0</v>
      </c>
      <c r="S92" t="n">
        <v>0</v>
      </c>
      <c r="T92" t="n">
        <v>0</v>
      </c>
      <c r="U92">
        <f>IF(S92&lt;=0,0, IF( E92+I92 &gt;= MAX((S92/30)*V92, S92*1.2), 0, CEILING( (MAX((S92/30)*V92, S92*1.2) - (E92+I92)) / J92, 1) * J92))</f>
        <v/>
      </c>
      <c r="V92" t="n">
        <v>36</v>
      </c>
      <c r="W92">
        <f>U92/J92</f>
        <v/>
      </c>
    </row>
    <row r="93">
      <c r="A93" t="inlineStr">
        <is>
          <t>VINOS Y LICORES (MENOS DE 13 GL)</t>
        </is>
      </c>
      <c r="B93" t="n">
        <v>84</v>
      </c>
      <c r="C93" t="inlineStr">
        <is>
          <t>8437001100002</t>
        </is>
      </c>
      <c r="D93" t="inlineStr">
        <is>
          <t xml:space="preserve">VINO TINTO TEMPRANILLO VALDUBON 750 ML. </t>
        </is>
      </c>
      <c r="E93" t="n">
        <v>9</v>
      </c>
      <c r="F93" t="inlineStr">
        <is>
          <t>Automatico</t>
        </is>
      </c>
      <c r="G93" t="n">
        <v>0</v>
      </c>
      <c r="H93" t="n">
        <v>0</v>
      </c>
      <c r="I93" t="n">
        <v>0</v>
      </c>
      <c r="J93" t="n">
        <v>6</v>
      </c>
      <c r="K93" t="inlineStr">
        <is>
          <t>VALDUBON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1</v>
      </c>
      <c r="R93" t="n">
        <v>0</v>
      </c>
      <c r="S93" t="n">
        <v>0</v>
      </c>
      <c r="T93" t="n">
        <v>0</v>
      </c>
      <c r="U93">
        <f>IF(S93&lt;=0,0, IF( E93+I93 &gt;= MAX((S93/30)*V93, S93*1.2), 0, CEILING( (MAX((S93/30)*V93, S93*1.2) - (E93+I93)) / J93, 1) * J93))</f>
        <v/>
      </c>
      <c r="V93" t="n">
        <v>36</v>
      </c>
      <c r="W93">
        <f>U93/J93</f>
        <v/>
      </c>
    </row>
    <row r="94">
      <c r="A94" t="inlineStr">
        <is>
          <t>VINOS Y LICORES (MAS DE 20 GL)</t>
        </is>
      </c>
      <c r="B94" t="n">
        <v>13</v>
      </c>
      <c r="C94" t="inlineStr">
        <is>
          <t>8410162360058</t>
        </is>
      </c>
      <c r="D94" t="inlineStr">
        <is>
          <t xml:space="preserve">BRANDY SUPREMO 15 AÑOS  FUNDADOR 700 ML. </t>
        </is>
      </c>
      <c r="E94" t="n">
        <v>10</v>
      </c>
      <c r="F94" t="inlineStr">
        <is>
          <t>Automatico</t>
        </is>
      </c>
      <c r="G94" t="n">
        <v>0</v>
      </c>
      <c r="H94" t="n">
        <v>0</v>
      </c>
      <c r="I94" t="n">
        <v>0</v>
      </c>
      <c r="J94" t="n">
        <v>6</v>
      </c>
      <c r="K94" t="inlineStr">
        <is>
          <t>FUNDADOR</t>
        </is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1</v>
      </c>
      <c r="R94" t="n">
        <v>0</v>
      </c>
      <c r="S94" t="n">
        <v>0</v>
      </c>
      <c r="T94" t="n">
        <v>0</v>
      </c>
      <c r="U94">
        <f>IF(S94&lt;=0,0, IF( E94+I94 &gt;= MAX((S94/30)*V94, S94*1.2), 0, CEILING( (MAX((S94/30)*V94, S94*1.2) - (E94+I94)) / J94, 1) * J94))</f>
        <v/>
      </c>
      <c r="V94" t="n">
        <v>22</v>
      </c>
      <c r="W94">
        <f>U94/J94</f>
        <v/>
      </c>
    </row>
    <row r="95">
      <c r="A95" t="inlineStr">
        <is>
          <t>VINOS Y LICORES (MAS DE 20 GL)</t>
        </is>
      </c>
      <c r="B95" t="n">
        <v>13</v>
      </c>
      <c r="C95" t="inlineStr">
        <is>
          <t>5285000010012</t>
        </is>
      </c>
      <c r="D95" t="inlineStr">
        <is>
          <t xml:space="preserve">ANIS SECO  ARAK FAKRA 750 ML. </t>
        </is>
      </c>
      <c r="E95" t="n">
        <v>10</v>
      </c>
      <c r="F95" t="inlineStr">
        <is>
          <t>Automatico</t>
        </is>
      </c>
      <c r="G95" t="n">
        <v>0</v>
      </c>
      <c r="H95" t="n">
        <v>0</v>
      </c>
      <c r="I95" t="n">
        <v>0</v>
      </c>
      <c r="J95" t="n">
        <v>12</v>
      </c>
      <c r="K95" t="inlineStr">
        <is>
          <t>ARAK FAKRA</t>
        </is>
      </c>
      <c r="L95" t="n">
        <v>0</v>
      </c>
      <c r="M95" t="n">
        <v>0</v>
      </c>
      <c r="N95" t="n">
        <v>0</v>
      </c>
      <c r="O95" t="n">
        <v>0</v>
      </c>
      <c r="P95" t="n">
        <v>0</v>
      </c>
      <c r="Q95" t="n">
        <v>1</v>
      </c>
      <c r="R95" t="n">
        <v>0</v>
      </c>
      <c r="S95" t="n">
        <v>0</v>
      </c>
      <c r="T95" t="n">
        <v>0</v>
      </c>
      <c r="U95">
        <f>IF(S95&lt;=0,0, IF( E95+I95 &gt;= MAX((S95/30)*V95, S95*1.2), 0, CEILING( (MAX((S95/30)*V95, S95*1.2) - (E95+I95)) / J95, 1) * J95))</f>
        <v/>
      </c>
      <c r="V95" t="n">
        <v>36</v>
      </c>
      <c r="W95">
        <f>U95/J95</f>
        <v/>
      </c>
    </row>
    <row r="96">
      <c r="A96" t="inlineStr">
        <is>
          <t>VINOS Y LICORES (MAS DE 20 GL)</t>
        </is>
      </c>
      <c r="B96" t="n">
        <v>13</v>
      </c>
      <c r="C96" t="inlineStr">
        <is>
          <t>8437024189190</t>
        </is>
      </c>
      <c r="D96" t="inlineStr">
        <is>
          <t xml:space="preserve">GINEBRA  PUERTO DE INDIAS 750 ML. </t>
        </is>
      </c>
      <c r="E96" t="n">
        <v>11</v>
      </c>
      <c r="F96" t="inlineStr">
        <is>
          <t>Automatico</t>
        </is>
      </c>
      <c r="G96" t="n">
        <v>0</v>
      </c>
      <c r="H96" t="n">
        <v>0</v>
      </c>
      <c r="I96" t="n">
        <v>0</v>
      </c>
      <c r="J96" t="n">
        <v>6</v>
      </c>
      <c r="K96" t="inlineStr">
        <is>
          <t>PUERTO DE INDIAS</t>
        </is>
      </c>
      <c r="L96" t="n">
        <v>0</v>
      </c>
      <c r="M96" t="n">
        <v>0</v>
      </c>
      <c r="N96" t="n">
        <v>0</v>
      </c>
      <c r="O96" t="n">
        <v>0</v>
      </c>
      <c r="P96" t="n">
        <v>0</v>
      </c>
      <c r="Q96" t="n">
        <v>1</v>
      </c>
      <c r="R96" t="n">
        <v>0</v>
      </c>
      <c r="S96" t="n">
        <v>0</v>
      </c>
      <c r="T96" t="n">
        <v>1</v>
      </c>
      <c r="U96">
        <f>IF(S96&lt;=0,0, IF( E96+I96 &gt;= MAX((S96/30)*V96, S96*1.2), 0, CEILING( (MAX((S96/30)*V96, S96*1.2) - (E96+I96)) / J96, 1) * J96))</f>
        <v/>
      </c>
      <c r="V96" t="n">
        <v>22</v>
      </c>
      <c r="W96">
        <f>U96/J96</f>
        <v/>
      </c>
    </row>
    <row r="97">
      <c r="A97" t="inlineStr">
        <is>
          <t>VINOS Y LICORES (DE 13.5 A 20 GL)</t>
        </is>
      </c>
      <c r="B97" t="n">
        <v>90</v>
      </c>
      <c r="C97" t="inlineStr">
        <is>
          <t>4038600009402</t>
        </is>
      </c>
      <c r="D97" t="inlineStr">
        <is>
          <t xml:space="preserve">OPORTO TAWNY  DALVA 750 ML. </t>
        </is>
      </c>
      <c r="E97" t="n">
        <v>11</v>
      </c>
      <c r="F97" t="inlineStr">
        <is>
          <t>Automatico</t>
        </is>
      </c>
      <c r="G97" t="n">
        <v>0</v>
      </c>
      <c r="H97" t="n">
        <v>0</v>
      </c>
      <c r="I97" t="n">
        <v>0</v>
      </c>
      <c r="J97" t="n">
        <v>6</v>
      </c>
      <c r="K97" t="inlineStr">
        <is>
          <t>DALVA</t>
        </is>
      </c>
      <c r="L97" t="n">
        <v>0</v>
      </c>
      <c r="M97" t="n">
        <v>0</v>
      </c>
      <c r="N97" t="n">
        <v>0</v>
      </c>
      <c r="O97" t="n">
        <v>0</v>
      </c>
      <c r="P97" t="n">
        <v>0</v>
      </c>
      <c r="Q97" t="n">
        <v>1</v>
      </c>
      <c r="R97" t="n">
        <v>0</v>
      </c>
      <c r="S97" t="n">
        <v>0</v>
      </c>
      <c r="T97" t="n">
        <v>1</v>
      </c>
      <c r="U97">
        <f>IF(S97&lt;=0,0, IF( E97+I97 &gt;= MAX((S97/30)*V97, S97*1.2), 0, CEILING( (MAX((S97/30)*V97, S97*1.2) - (E97+I97)) / J97, 1) * J97))</f>
        <v/>
      </c>
      <c r="V97" t="n">
        <v>36</v>
      </c>
      <c r="W97">
        <f>U97/J97</f>
        <v/>
      </c>
    </row>
    <row r="98">
      <c r="A98" t="inlineStr">
        <is>
          <t>VINOS Y LICORES (MAS DE 20 GL)</t>
        </is>
      </c>
      <c r="B98" t="n">
        <v>13</v>
      </c>
      <c r="C98" t="inlineStr">
        <is>
          <t>5013967012547</t>
        </is>
      </c>
      <c r="D98" t="inlineStr">
        <is>
          <t xml:space="preserve">WHISKY SINGLE MALT ESCOCES 18 AÑOS JURA 700 ML. </t>
        </is>
      </c>
      <c r="E98" t="n">
        <v>11</v>
      </c>
      <c r="F98" t="inlineStr">
        <is>
          <t>Automatico</t>
        </is>
      </c>
      <c r="G98" t="n">
        <v>0</v>
      </c>
      <c r="H98" t="n">
        <v>0</v>
      </c>
      <c r="I98" t="n">
        <v>0</v>
      </c>
      <c r="J98" t="n">
        <v>6</v>
      </c>
      <c r="K98" t="inlineStr">
        <is>
          <t>JURA</t>
        </is>
      </c>
      <c r="L98" t="n">
        <v>0</v>
      </c>
      <c r="M98" t="n">
        <v>0</v>
      </c>
      <c r="N98" t="n">
        <v>0</v>
      </c>
      <c r="O98" t="n">
        <v>0</v>
      </c>
      <c r="P98" t="n">
        <v>0</v>
      </c>
      <c r="Q98" t="n">
        <v>1</v>
      </c>
      <c r="R98" t="n">
        <v>0</v>
      </c>
      <c r="S98" t="n">
        <v>0</v>
      </c>
      <c r="T98" t="n">
        <v>0</v>
      </c>
      <c r="U98">
        <f>IF(S98&lt;=0,0, IF( E98+I98 &gt;= MAX((S98/30)*V98, S98*1.2), 0, CEILING( (MAX((S98/30)*V98, S98*1.2) - (E98+I98)) / J98, 1) * J98))</f>
        <v/>
      </c>
      <c r="V98" t="n">
        <v>22</v>
      </c>
      <c r="W98">
        <f>U98/J98</f>
        <v/>
      </c>
    </row>
    <row r="99">
      <c r="A99" t="inlineStr">
        <is>
          <t>VINOS Y LICORES (MENOS DE 13 GL)</t>
        </is>
      </c>
      <c r="B99" t="n">
        <v>84</v>
      </c>
      <c r="C99" t="inlineStr">
        <is>
          <t>7503035561056</t>
        </is>
      </c>
      <c r="D99" t="inlineStr">
        <is>
          <t xml:space="preserve">VINO BLANCO CHARDONNAY SIN BORDER   750 ML. </t>
        </is>
      </c>
      <c r="E99" t="n">
        <v>11</v>
      </c>
      <c r="F99" t="inlineStr">
        <is>
          <t>Automatico</t>
        </is>
      </c>
      <c r="G99" t="n">
        <v>0</v>
      </c>
      <c r="H99" t="n">
        <v>0</v>
      </c>
      <c r="I99" t="n">
        <v>0</v>
      </c>
      <c r="J99" t="n">
        <v>12</v>
      </c>
      <c r="K99" t="inlineStr">
        <is>
          <t xml:space="preserve">SIN BORDER		</t>
        </is>
      </c>
      <c r="L99" t="n">
        <v>0</v>
      </c>
      <c r="M99" t="n">
        <v>0</v>
      </c>
      <c r="N99" t="n">
        <v>0</v>
      </c>
      <c r="O99" t="n">
        <v>0</v>
      </c>
      <c r="P99" t="n">
        <v>0</v>
      </c>
      <c r="Q99" t="n">
        <v>1</v>
      </c>
      <c r="R99" t="n">
        <v>0</v>
      </c>
      <c r="S99" t="n">
        <v>0</v>
      </c>
      <c r="T99" t="n">
        <v>1</v>
      </c>
      <c r="U99">
        <f>IF(S99&lt;=0,0, IF( E99+I99 &gt;= MAX((S99/30)*V99, S99*1.2), 0, CEILING( (MAX((S99/30)*V99, S99*1.2) - (E99+I99)) / J99, 1) * J99))</f>
        <v/>
      </c>
      <c r="V99" t="n">
        <v>22</v>
      </c>
      <c r="W99">
        <f>U99/J99</f>
        <v/>
      </c>
    </row>
    <row r="100">
      <c r="A100" t="inlineStr">
        <is>
          <t>VINOS Y LICORES (MENOS DE 13 GL)</t>
        </is>
      </c>
      <c r="B100" t="n">
        <v>84</v>
      </c>
      <c r="C100" t="inlineStr">
        <is>
          <t>8437003294419</t>
        </is>
      </c>
      <c r="D100" t="inlineStr">
        <is>
          <t xml:space="preserve">VINO TINTO TEMPRANILLO CILLAR DE SILOS 750 ML. </t>
        </is>
      </c>
      <c r="E100" t="n">
        <v>11</v>
      </c>
      <c r="F100" t="inlineStr">
        <is>
          <t>Automatico</t>
        </is>
      </c>
      <c r="G100" t="n">
        <v>0</v>
      </c>
      <c r="H100" t="n">
        <v>0</v>
      </c>
      <c r="I100" t="n">
        <v>0</v>
      </c>
      <c r="J100" t="n">
        <v>12</v>
      </c>
      <c r="K100" t="inlineStr">
        <is>
          <t>CILLAR DE SILOS</t>
        </is>
      </c>
      <c r="L100" t="n">
        <v>0</v>
      </c>
      <c r="M100" t="n">
        <v>0</v>
      </c>
      <c r="N100" t="n">
        <v>0</v>
      </c>
      <c r="O100" t="n">
        <v>0</v>
      </c>
      <c r="P100" t="n">
        <v>0</v>
      </c>
      <c r="Q100" t="n">
        <v>2</v>
      </c>
      <c r="R100" t="n">
        <v>0</v>
      </c>
      <c r="S100" t="n">
        <v>0</v>
      </c>
      <c r="T100" t="n">
        <v>1</v>
      </c>
      <c r="U100">
        <f>IF(S100&lt;=0,0, IF( E100+I100 &gt;= MAX((S100/30)*V100, S100*1.2), 0, CEILING( (MAX((S100/30)*V100, S100*1.2) - (E100+I100)) / J100, 1) * J100))</f>
        <v/>
      </c>
      <c r="V100" t="n">
        <v>36</v>
      </c>
      <c r="W100">
        <f>U100/J100</f>
        <v/>
      </c>
    </row>
    <row r="101">
      <c r="A101" t="inlineStr">
        <is>
          <t>VINOS Y LICORES (DE 13.5 A 20 GL)</t>
        </is>
      </c>
      <c r="B101" t="n">
        <v>90</v>
      </c>
      <c r="C101" t="inlineStr">
        <is>
          <t>8437005009929</t>
        </is>
      </c>
      <c r="D101" t="inlineStr">
        <is>
          <t xml:space="preserve">VINO TINTO TEMPRANILLO EMINA 750 ML. </t>
        </is>
      </c>
      <c r="E101" t="n">
        <v>11</v>
      </c>
      <c r="F101" t="inlineStr">
        <is>
          <t>Automatico</t>
        </is>
      </c>
      <c r="G101" t="n">
        <v>0</v>
      </c>
      <c r="H101" t="n">
        <v>0</v>
      </c>
      <c r="I101" t="n">
        <v>0</v>
      </c>
      <c r="J101" t="n">
        <v>12</v>
      </c>
      <c r="K101" t="inlineStr">
        <is>
          <t>EMINA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1</v>
      </c>
      <c r="R101" t="n">
        <v>0</v>
      </c>
      <c r="S101" t="n">
        <v>0</v>
      </c>
      <c r="T101" t="n">
        <v>0</v>
      </c>
      <c r="U101">
        <f>IF(S101&lt;=0,0, IF( E101+I101 &gt;= MAX((S101/30)*V101, S101*1.2), 0, CEILING( (MAX((S101/30)*V101, S101*1.2) - (E101+I101)) / J101, 1) * J101))</f>
        <v/>
      </c>
      <c r="V101" t="n">
        <v>22</v>
      </c>
      <c r="W101">
        <f>U101/J101</f>
        <v/>
      </c>
    </row>
    <row r="102">
      <c r="A102" t="inlineStr">
        <is>
          <t>VINOS Y LICORES (DE 13.5 A 20 GL)</t>
        </is>
      </c>
      <c r="B102" t="n">
        <v>90</v>
      </c>
      <c r="C102" t="inlineStr">
        <is>
          <t>89819042401</t>
        </is>
      </c>
      <c r="D102" t="inlineStr">
        <is>
          <t xml:space="preserve">VINO TINTO CABERNET SAUVIGNON STAGS LEAP 750 ML. </t>
        </is>
      </c>
      <c r="E102" t="n">
        <v>11</v>
      </c>
      <c r="F102" t="inlineStr">
        <is>
          <t>Automatico</t>
        </is>
      </c>
      <c r="G102" t="n">
        <v>0</v>
      </c>
      <c r="H102" t="n">
        <v>0</v>
      </c>
      <c r="I102" t="n">
        <v>0</v>
      </c>
      <c r="J102" t="n">
        <v>12</v>
      </c>
      <c r="K102" t="inlineStr">
        <is>
          <t>STAGS LEAP</t>
        </is>
      </c>
      <c r="L102" t="n">
        <v>0</v>
      </c>
      <c r="M102" t="n">
        <v>0</v>
      </c>
      <c r="N102" t="n">
        <v>0</v>
      </c>
      <c r="O102" t="n">
        <v>0</v>
      </c>
      <c r="P102" t="n">
        <v>0</v>
      </c>
      <c r="Q102" t="n">
        <v>1</v>
      </c>
      <c r="R102" t="n">
        <v>0</v>
      </c>
      <c r="S102" t="n">
        <v>0</v>
      </c>
      <c r="T102" t="n">
        <v>0</v>
      </c>
      <c r="U102">
        <f>IF(S102&lt;=0,0, IF( E102+I102 &gt;= MAX((S102/30)*V102, S102*1.2), 0, CEILING( (MAX((S102/30)*V102, S102*1.2) - (E102+I102)) / J102, 1) * J102))</f>
        <v/>
      </c>
      <c r="V102" t="n">
        <v>36</v>
      </c>
      <c r="W102">
        <f>U102/J102</f>
        <v/>
      </c>
    </row>
    <row r="103">
      <c r="A103" t="inlineStr">
        <is>
          <t>VINOS Y LICORES (MENOS DE 13 GL)</t>
        </is>
      </c>
      <c r="B103" t="n">
        <v>84</v>
      </c>
      <c r="C103" t="inlineStr">
        <is>
          <t>8412934324015</t>
        </is>
      </c>
      <c r="D103" t="inlineStr">
        <is>
          <t xml:space="preserve">VINO TINTO TEMPRANILLO FUENTESPINA 750 ML. </t>
        </is>
      </c>
      <c r="E103" t="n">
        <v>11</v>
      </c>
      <c r="F103" t="inlineStr">
        <is>
          <t>Automatico</t>
        </is>
      </c>
      <c r="G103" t="n">
        <v>0</v>
      </c>
      <c r="H103" t="n">
        <v>0</v>
      </c>
      <c r="I103" t="n">
        <v>0</v>
      </c>
      <c r="J103" t="n">
        <v>6</v>
      </c>
      <c r="K103" t="inlineStr">
        <is>
          <t>FUENTESPINA</t>
        </is>
      </c>
      <c r="L103" t="n">
        <v>0</v>
      </c>
      <c r="M103" t="n">
        <v>0</v>
      </c>
      <c r="N103" t="n">
        <v>0</v>
      </c>
      <c r="O103" t="n">
        <v>0</v>
      </c>
      <c r="P103" t="n">
        <v>0</v>
      </c>
      <c r="Q103" t="n">
        <v>3</v>
      </c>
      <c r="R103" t="n">
        <v>0</v>
      </c>
      <c r="S103" t="n">
        <v>0</v>
      </c>
      <c r="T103" t="n">
        <v>0</v>
      </c>
      <c r="U103">
        <f>IF(S103&lt;=0,0, IF( E103+I103 &gt;= MAX((S103/30)*V103, S103*1.2), 0, CEILING( (MAX((S103/30)*V103, S103*1.2) - (E103+I103)) / J103, 1) * J103))</f>
        <v/>
      </c>
      <c r="V103" t="n">
        <v>36</v>
      </c>
      <c r="W103">
        <f>U103/J103</f>
        <v/>
      </c>
    </row>
    <row r="104">
      <c r="A104" t="inlineStr">
        <is>
          <t>VINOS Y LICORES (MAS DE 20 GL)</t>
        </is>
      </c>
      <c r="B104" t="n">
        <v>13</v>
      </c>
      <c r="C104" t="inlineStr">
        <is>
          <t>8410162360041</t>
        </is>
      </c>
      <c r="D104" t="inlineStr">
        <is>
          <t xml:space="preserve">BRANDY SUPREMO 12 AÑOS FUNDADOR 700 ML. </t>
        </is>
      </c>
      <c r="E104" t="n">
        <v>11</v>
      </c>
      <c r="F104" t="inlineStr">
        <is>
          <t>Automatico</t>
        </is>
      </c>
      <c r="G104" t="n">
        <v>0</v>
      </c>
      <c r="H104" t="n">
        <v>0</v>
      </c>
      <c r="I104" t="n">
        <v>0</v>
      </c>
      <c r="J104" t="n">
        <v>6</v>
      </c>
      <c r="K104" t="inlineStr">
        <is>
          <t>FUNDADOR</t>
        </is>
      </c>
      <c r="L104" t="n">
        <v>0</v>
      </c>
      <c r="M104" t="n">
        <v>0</v>
      </c>
      <c r="N104" t="n">
        <v>0</v>
      </c>
      <c r="O104" t="n">
        <v>0</v>
      </c>
      <c r="P104" t="n">
        <v>0</v>
      </c>
      <c r="Q104" t="n">
        <v>0</v>
      </c>
      <c r="R104" t="n">
        <v>0</v>
      </c>
      <c r="S104" t="n">
        <v>0</v>
      </c>
      <c r="T104" t="n">
        <v>0</v>
      </c>
      <c r="U104">
        <f>IF(S104&lt;=0,0, IF( E104+I104 &gt;= MAX((S104/30)*V104, S104*1.2), 0, CEILING( (MAX((S104/30)*V104, S104*1.2) - (E104+I104)) / J104, 1) * J104))</f>
        <v/>
      </c>
      <c r="V104" t="n">
        <v>22</v>
      </c>
      <c r="W104">
        <f>U104/J104</f>
        <v/>
      </c>
    </row>
    <row r="105">
      <c r="A105" t="inlineStr">
        <is>
          <t>VINOS Y LICORES (MAS DE 20 GL)</t>
        </is>
      </c>
      <c r="B105" t="n">
        <v>13</v>
      </c>
      <c r="C105" t="inlineStr">
        <is>
          <t>42247081</t>
        </is>
      </c>
      <c r="D105" t="inlineStr">
        <is>
          <t xml:space="preserve">GINEBRA DISTILLED GIN MONKEY 47 500 ML. </t>
        </is>
      </c>
      <c r="E105" t="n">
        <v>11</v>
      </c>
      <c r="F105" t="inlineStr">
        <is>
          <t>Automatico</t>
        </is>
      </c>
      <c r="G105" t="n">
        <v>0</v>
      </c>
      <c r="H105" t="n">
        <v>0</v>
      </c>
      <c r="I105" t="n">
        <v>0</v>
      </c>
      <c r="J105" t="n">
        <v>6</v>
      </c>
      <c r="K105" t="inlineStr">
        <is>
          <t>MONKEY 47</t>
        </is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1</v>
      </c>
      <c r="R105" t="n">
        <v>0</v>
      </c>
      <c r="S105" t="n">
        <v>0</v>
      </c>
      <c r="T105" t="n">
        <v>0</v>
      </c>
      <c r="U105">
        <f>IF(S105&lt;=0,0, IF( E105+I105 &gt;= MAX((S105/30)*V105, S105*1.2), 0, CEILING( (MAX((S105/30)*V105, S105*1.2) - (E105+I105)) / J105, 1) * J105))</f>
        <v/>
      </c>
      <c r="V105" t="n">
        <v>22</v>
      </c>
      <c r="W105">
        <f>U105/J105</f>
        <v/>
      </c>
    </row>
    <row r="106">
      <c r="A106" t="inlineStr">
        <is>
          <t>VINOS Y LICORES (MAS DE 20 GL)</t>
        </is>
      </c>
      <c r="B106" t="n">
        <v>13</v>
      </c>
      <c r="C106" t="inlineStr">
        <is>
          <t>848557000407</t>
        </is>
      </c>
      <c r="D106" t="inlineStr">
        <is>
          <t xml:space="preserve">GINEBRA  MARY LE BONE 750 ML. </t>
        </is>
      </c>
      <c r="E106" t="n">
        <v>11</v>
      </c>
      <c r="F106" t="inlineStr">
        <is>
          <t>Automatico</t>
        </is>
      </c>
      <c r="G106" t="n">
        <v>0</v>
      </c>
      <c r="H106" t="n">
        <v>0</v>
      </c>
      <c r="I106" t="n">
        <v>0</v>
      </c>
      <c r="J106" t="n">
        <v>6</v>
      </c>
      <c r="K106" t="inlineStr">
        <is>
          <t>MARY LE BONE</t>
        </is>
      </c>
      <c r="L106" t="n">
        <v>0</v>
      </c>
      <c r="M106" t="n">
        <v>0</v>
      </c>
      <c r="N106" t="n">
        <v>0</v>
      </c>
      <c r="O106" t="n">
        <v>0</v>
      </c>
      <c r="P106" t="n">
        <v>0</v>
      </c>
      <c r="Q106" t="n">
        <v>1</v>
      </c>
      <c r="R106" t="n">
        <v>0</v>
      </c>
      <c r="S106" t="n">
        <v>0</v>
      </c>
      <c r="T106" t="n">
        <v>0</v>
      </c>
      <c r="U106">
        <f>IF(S106&lt;=0,0, IF( E106+I106 &gt;= MAX((S106/30)*V106, S106*1.2), 0, CEILING( (MAX((S106/30)*V106, S106*1.2) - (E106+I106)) / J106, 1) * J106))</f>
        <v/>
      </c>
      <c r="V106" t="n">
        <v>36</v>
      </c>
      <c r="W106">
        <f>U106/J106</f>
        <v/>
      </c>
    </row>
    <row r="107">
      <c r="A107" t="inlineStr">
        <is>
          <t>VINOS Y LICORES (MENOS DE 13 GL)</t>
        </is>
      </c>
      <c r="B107" t="n">
        <v>84</v>
      </c>
      <c r="C107" t="inlineStr">
        <is>
          <t>4000731022568</t>
        </is>
      </c>
      <c r="D107" t="inlineStr">
        <is>
          <t xml:space="preserve">VINO BLANCO BACCUS KABINETT FRANCONIA 750 ML. </t>
        </is>
      </c>
      <c r="E107" t="n">
        <v>12</v>
      </c>
      <c r="F107" t="inlineStr">
        <is>
          <t>Automatico</t>
        </is>
      </c>
      <c r="G107" t="n">
        <v>0</v>
      </c>
      <c r="H107" t="n">
        <v>0</v>
      </c>
      <c r="I107" t="n">
        <v>0</v>
      </c>
      <c r="J107" t="n">
        <v>6</v>
      </c>
      <c r="K107" t="inlineStr">
        <is>
          <t>FRANCONIA</t>
        </is>
      </c>
      <c r="L107" t="n">
        <v>0</v>
      </c>
      <c r="M107" t="n">
        <v>0</v>
      </c>
      <c r="N107" t="n">
        <v>0</v>
      </c>
      <c r="O107" t="n">
        <v>0</v>
      </c>
      <c r="P107" t="n">
        <v>0</v>
      </c>
      <c r="Q107" t="n">
        <v>8</v>
      </c>
      <c r="R107" t="n">
        <v>0</v>
      </c>
      <c r="S107" t="n">
        <v>0</v>
      </c>
      <c r="T107" t="n">
        <v>0</v>
      </c>
      <c r="U107">
        <f>IF(S107&lt;=0,0, IF( E107+I107 &gt;= MAX((S107/30)*V107, S107*1.2), 0, CEILING( (MAX((S107/30)*V107, S107*1.2) - (E107+I107)) / J107, 1) * J107))</f>
        <v/>
      </c>
      <c r="V107" t="n">
        <v>22</v>
      </c>
      <c r="W107">
        <f>U107/J107</f>
        <v/>
      </c>
    </row>
    <row r="108">
      <c r="A108" t="inlineStr">
        <is>
          <t>VINOS Y LICORES (DE 13.5 A 20 GL)</t>
        </is>
      </c>
      <c r="B108" t="n">
        <v>90</v>
      </c>
      <c r="C108" t="inlineStr">
        <is>
          <t>8410113063120</t>
        </is>
      </c>
      <c r="D108" t="inlineStr">
        <is>
          <t xml:space="preserve">VINO TINTO CABERNET SAUVIGNON TORRES 750 ML. </t>
        </is>
      </c>
      <c r="E108" t="n">
        <v>12</v>
      </c>
      <c r="F108" t="inlineStr">
        <is>
          <t>Automatico</t>
        </is>
      </c>
      <c r="G108" t="n">
        <v>0</v>
      </c>
      <c r="H108" t="n">
        <v>0</v>
      </c>
      <c r="I108" t="n">
        <v>0</v>
      </c>
      <c r="J108" t="n">
        <v>6</v>
      </c>
      <c r="K108" t="inlineStr">
        <is>
          <t>TORRES</t>
        </is>
      </c>
      <c r="L108" t="n">
        <v>0</v>
      </c>
      <c r="M108" t="n">
        <v>0</v>
      </c>
      <c r="N108" t="n">
        <v>0</v>
      </c>
      <c r="O108" t="n">
        <v>0</v>
      </c>
      <c r="P108" t="n">
        <v>0</v>
      </c>
      <c r="Q108" t="n">
        <v>0</v>
      </c>
      <c r="R108" t="n">
        <v>0</v>
      </c>
      <c r="S108" t="n">
        <v>0</v>
      </c>
      <c r="T108" t="n">
        <v>0</v>
      </c>
      <c r="U108">
        <f>IF(S108&lt;=0,0, IF( E108+I108 &gt;= MAX((S108/30)*V108, S108*1.2), 0, CEILING( (MAX((S108/30)*V108, S108*1.2) - (E108+I108)) / J108, 1) * J108))</f>
        <v/>
      </c>
      <c r="V108" t="n">
        <v>22</v>
      </c>
      <c r="W108">
        <f>U108/J108</f>
        <v/>
      </c>
    </row>
    <row r="109">
      <c r="A109" t="inlineStr">
        <is>
          <t>VINOS Y LICORES (MAS DE 20 GL)</t>
        </is>
      </c>
      <c r="B109" t="n">
        <v>13</v>
      </c>
      <c r="C109" t="inlineStr">
        <is>
          <t>5011166057406</t>
        </is>
      </c>
      <c r="D109" t="inlineStr">
        <is>
          <t xml:space="preserve">GINEBRA MEMBRILLO  WHITLEY NEILL 750 ML. </t>
        </is>
      </c>
      <c r="E109" t="n">
        <v>12</v>
      </c>
      <c r="F109" t="inlineStr">
        <is>
          <t>Automatico</t>
        </is>
      </c>
      <c r="G109" t="n">
        <v>0</v>
      </c>
      <c r="H109" t="n">
        <v>0</v>
      </c>
      <c r="I109" t="n">
        <v>0</v>
      </c>
      <c r="J109" t="n">
        <v>6</v>
      </c>
      <c r="K109" t="inlineStr">
        <is>
          <t>WHITLEY NEILL</t>
        </is>
      </c>
      <c r="L109" t="n">
        <v>0</v>
      </c>
      <c r="M109" t="n">
        <v>0</v>
      </c>
      <c r="N109" t="n">
        <v>0</v>
      </c>
      <c r="O109" t="n">
        <v>0</v>
      </c>
      <c r="P109" t="n">
        <v>0</v>
      </c>
      <c r="Q109" t="n">
        <v>1</v>
      </c>
      <c r="R109" t="n">
        <v>0</v>
      </c>
      <c r="S109" t="n">
        <v>0</v>
      </c>
      <c r="T109" t="n">
        <v>0</v>
      </c>
      <c r="U109">
        <f>IF(S109&lt;=0,0, IF( E109+I109 &gt;= MAX((S109/30)*V109, S109*1.2), 0, CEILING( (MAX((S109/30)*V109, S109*1.2) - (E109+I109)) / J109, 1) * J109))</f>
        <v/>
      </c>
      <c r="V109" t="n">
        <v>36</v>
      </c>
      <c r="W109">
        <f>U109/J109</f>
        <v/>
      </c>
    </row>
    <row r="110">
      <c r="A110" t="inlineStr">
        <is>
          <t>VINOS Y LICORES (MAS DE 20 GL)</t>
        </is>
      </c>
      <c r="B110" t="n">
        <v>13</v>
      </c>
      <c r="C110" t="inlineStr">
        <is>
          <t>5011166057444</t>
        </is>
      </c>
      <c r="D110" t="inlineStr">
        <is>
          <t xml:space="preserve">GINEBRA NARANJA  WHITLEY NEILL 750 ML. </t>
        </is>
      </c>
      <c r="E110" t="n">
        <v>12</v>
      </c>
      <c r="F110" t="inlineStr">
        <is>
          <t>Automatico</t>
        </is>
      </c>
      <c r="G110" t="n">
        <v>0</v>
      </c>
      <c r="H110" t="n">
        <v>0</v>
      </c>
      <c r="I110" t="n">
        <v>0</v>
      </c>
      <c r="J110" t="n">
        <v>6</v>
      </c>
      <c r="K110" t="inlineStr">
        <is>
          <t>WHITLEY NEILL</t>
        </is>
      </c>
      <c r="L110" t="n">
        <v>0</v>
      </c>
      <c r="M110" t="n">
        <v>0</v>
      </c>
      <c r="N110" t="n">
        <v>0</v>
      </c>
      <c r="O110" t="n">
        <v>0</v>
      </c>
      <c r="P110" t="n">
        <v>0</v>
      </c>
      <c r="Q110" t="n">
        <v>0</v>
      </c>
      <c r="R110" t="n">
        <v>0</v>
      </c>
      <c r="S110" t="n">
        <v>0</v>
      </c>
      <c r="T110" t="n">
        <v>0</v>
      </c>
      <c r="U110">
        <f>IF(S110&lt;=0,0, IF( E110+I110 &gt;= MAX((S110/30)*V110, S110*1.2), 0, CEILING( (MAX((S110/30)*V110, S110*1.2) - (E110+I110)) / J110, 1) * J110))</f>
        <v/>
      </c>
      <c r="V110" t="n">
        <v>36</v>
      </c>
      <c r="W110">
        <f>U110/J110</f>
        <v/>
      </c>
    </row>
    <row r="111">
      <c r="A111" t="inlineStr">
        <is>
          <t>VINOS Y LICORES (MENOS DE 13 GL)</t>
        </is>
      </c>
      <c r="B111" t="n">
        <v>84</v>
      </c>
      <c r="C111" t="inlineStr">
        <is>
          <t>4022025397404</t>
        </is>
      </c>
      <c r="D111" t="inlineStr">
        <is>
          <t xml:space="preserve">VINO BLANCO RIESLING BLUE NUN 500 ML. </t>
        </is>
      </c>
      <c r="E111" t="n">
        <v>12</v>
      </c>
      <c r="F111" t="inlineStr">
        <is>
          <t>Automatico</t>
        </is>
      </c>
      <c r="G111" t="n">
        <v>0</v>
      </c>
      <c r="H111" t="n">
        <v>0</v>
      </c>
      <c r="I111" t="n">
        <v>0</v>
      </c>
      <c r="J111" t="n">
        <v>12</v>
      </c>
      <c r="K111" t="inlineStr">
        <is>
          <t>BLUE NUN</t>
        </is>
      </c>
      <c r="L111" t="n">
        <v>0</v>
      </c>
      <c r="M111" t="n">
        <v>0</v>
      </c>
      <c r="N111" t="n">
        <v>0</v>
      </c>
      <c r="O111" t="n">
        <v>0</v>
      </c>
      <c r="P111" t="n">
        <v>0</v>
      </c>
      <c r="Q111" t="n">
        <v>3</v>
      </c>
      <c r="R111" t="n">
        <v>0</v>
      </c>
      <c r="S111" t="n">
        <v>0</v>
      </c>
      <c r="T111" t="n">
        <v>0</v>
      </c>
      <c r="U111">
        <f>IF(S111&lt;=0,0, IF( E111+I111 &gt;= MAX((S111/30)*V111, S111*1.2), 0, CEILING( (MAX((S111/30)*V111, S111*1.2) - (E111+I111)) / J111, 1) * J111))</f>
        <v/>
      </c>
      <c r="V111" t="n">
        <v>22</v>
      </c>
      <c r="W111">
        <f>U111/J111</f>
        <v/>
      </c>
    </row>
    <row r="112">
      <c r="A112" t="inlineStr">
        <is>
          <t>VINOS Y LICORES (MENOS DE 13 GL)</t>
        </is>
      </c>
      <c r="B112" t="n">
        <v>84</v>
      </c>
      <c r="C112" t="inlineStr">
        <is>
          <t>3114080001202</t>
        </is>
      </c>
      <c r="D112" t="inlineStr">
        <is>
          <t xml:space="preserve">VINO TINTO CHATEAU DE PEZ CABERNET SAUVIGNON/MERLOT LOUIS ROEDERER 750 ML. </t>
        </is>
      </c>
      <c r="E112" t="n">
        <v>12</v>
      </c>
      <c r="F112" t="inlineStr">
        <is>
          <t>Automatico</t>
        </is>
      </c>
      <c r="G112" t="n">
        <v>0</v>
      </c>
      <c r="H112" t="n">
        <v>0</v>
      </c>
      <c r="I112" t="n">
        <v>0</v>
      </c>
      <c r="J112" t="n">
        <v>6</v>
      </c>
      <c r="K112" t="inlineStr">
        <is>
          <t>LOUIS ROEDERER</t>
        </is>
      </c>
      <c r="L112" t="n">
        <v>0</v>
      </c>
      <c r="M112" t="n">
        <v>0</v>
      </c>
      <c r="N112" t="n">
        <v>0</v>
      </c>
      <c r="O112" t="n">
        <v>0</v>
      </c>
      <c r="P112" t="n">
        <v>0</v>
      </c>
      <c r="Q112" t="n">
        <v>0</v>
      </c>
      <c r="R112" t="n">
        <v>0</v>
      </c>
      <c r="S112" t="n">
        <v>0</v>
      </c>
      <c r="T112" t="n">
        <v>0</v>
      </c>
      <c r="U112">
        <f>IF(S112&lt;=0,0, IF( E112+I112 &gt;= MAX((S112/30)*V112, S112*1.2), 0, CEILING( (MAX((S112/30)*V112, S112*1.2) - (E112+I112)) / J112, 1) * J112))</f>
        <v/>
      </c>
      <c r="V112" t="n">
        <v>22</v>
      </c>
      <c r="W112">
        <f>U112/J112</f>
        <v/>
      </c>
    </row>
    <row r="113">
      <c r="A113" t="inlineStr">
        <is>
          <t>VINOS Y LICORES (MENOS DE 13 GL)</t>
        </is>
      </c>
      <c r="B113" t="n">
        <v>84</v>
      </c>
      <c r="C113" t="inlineStr">
        <is>
          <t>8423037100031</t>
        </is>
      </c>
      <c r="D113" t="inlineStr">
        <is>
          <t xml:space="preserve">VINO BLANCO ALBARIÑO/LOUREIRO/CAIÑO BLANCO TERRAS GAUDA 750 ML. </t>
        </is>
      </c>
      <c r="E113" t="n">
        <v>12</v>
      </c>
      <c r="F113" t="inlineStr">
        <is>
          <t>Automatico</t>
        </is>
      </c>
      <c r="G113" t="n">
        <v>0</v>
      </c>
      <c r="H113" t="n">
        <v>0</v>
      </c>
      <c r="I113" t="n">
        <v>0</v>
      </c>
      <c r="J113" t="n">
        <v>6</v>
      </c>
      <c r="K113" t="inlineStr">
        <is>
          <t>TERRAS GAUDA</t>
        </is>
      </c>
      <c r="L113" t="n">
        <v>0</v>
      </c>
      <c r="M113" t="n">
        <v>0</v>
      </c>
      <c r="N113" t="n">
        <v>0</v>
      </c>
      <c r="O113" t="n">
        <v>0</v>
      </c>
      <c r="P113" t="n">
        <v>0</v>
      </c>
      <c r="Q113" t="n">
        <v>0</v>
      </c>
      <c r="R113" t="n">
        <v>0</v>
      </c>
      <c r="S113" t="n">
        <v>0</v>
      </c>
      <c r="T113" t="n">
        <v>0</v>
      </c>
      <c r="U113">
        <f>IF(S113&lt;=0,0, IF( E113+I113 &gt;= MAX((S113/30)*V113, S113*1.2), 0, CEILING( (MAX((S113/30)*V113, S113*1.2) - (E113+I113)) / J113, 1) * J113))</f>
        <v/>
      </c>
      <c r="V113" t="n">
        <v>36</v>
      </c>
      <c r="W113">
        <f>U113/J113</f>
        <v/>
      </c>
    </row>
    <row r="114">
      <c r="A114" t="inlineStr">
        <is>
          <t>VINOS Y LICORES (MENOS DE 13 GL)</t>
        </is>
      </c>
      <c r="B114" t="n">
        <v>84</v>
      </c>
      <c r="C114" t="inlineStr">
        <is>
          <t>8437003294143</t>
        </is>
      </c>
      <c r="D114" t="inlineStr">
        <is>
          <t xml:space="preserve">VINO TINTO TEMPRANILLO TORRESILLO 750 ML. </t>
        </is>
      </c>
      <c r="E114" t="n">
        <v>12</v>
      </c>
      <c r="F114" t="inlineStr">
        <is>
          <t>Automatico</t>
        </is>
      </c>
      <c r="G114" t="n">
        <v>0</v>
      </c>
      <c r="H114" t="n">
        <v>0</v>
      </c>
      <c r="I114" t="n">
        <v>0</v>
      </c>
      <c r="J114" t="n">
        <v>6</v>
      </c>
      <c r="K114" t="inlineStr">
        <is>
          <t>TORRESILLO</t>
        </is>
      </c>
      <c r="L114" t="n">
        <v>0</v>
      </c>
      <c r="M114" t="n">
        <v>0</v>
      </c>
      <c r="N114" t="n">
        <v>0</v>
      </c>
      <c r="O114" t="n">
        <v>0</v>
      </c>
      <c r="P114" t="n">
        <v>0</v>
      </c>
      <c r="Q114" t="n">
        <v>2</v>
      </c>
      <c r="R114" t="n">
        <v>0</v>
      </c>
      <c r="S114" t="n">
        <v>0</v>
      </c>
      <c r="T114" t="n">
        <v>0</v>
      </c>
      <c r="U114">
        <f>IF(S114&lt;=0,0, IF( E114+I114 &gt;= MAX((S114/30)*V114, S114*1.2), 0, CEILING( (MAX((S114/30)*V114, S114*1.2) - (E114+I114)) / J114, 1) * J114))</f>
        <v/>
      </c>
      <c r="V114" t="n">
        <v>36</v>
      </c>
      <c r="W114">
        <f>U114/J114</f>
        <v/>
      </c>
    </row>
    <row r="115">
      <c r="A115" t="inlineStr">
        <is>
          <t>VINOS Y LICORES (DE 13.5 A 20 GL)</t>
        </is>
      </c>
      <c r="B115" t="n">
        <v>90</v>
      </c>
      <c r="C115" t="inlineStr">
        <is>
          <t>8425704120014</t>
        </is>
      </c>
      <c r="D115" t="inlineStr">
        <is>
          <t xml:space="preserve">VINO TINTO TEMPRANILLO FINCA MARTELO 750 ML. </t>
        </is>
      </c>
      <c r="E115" t="n">
        <v>12</v>
      </c>
      <c r="F115" t="inlineStr">
        <is>
          <t>Automatico</t>
        </is>
      </c>
      <c r="G115" t="n">
        <v>0</v>
      </c>
      <c r="H115" t="n">
        <v>0</v>
      </c>
      <c r="I115" t="n">
        <v>0</v>
      </c>
      <c r="J115" t="n">
        <v>6</v>
      </c>
      <c r="K115" t="inlineStr">
        <is>
          <t>FINCA MARTELO</t>
        </is>
      </c>
      <c r="L115" t="n">
        <v>0</v>
      </c>
      <c r="M115" t="n">
        <v>0</v>
      </c>
      <c r="N115" t="n">
        <v>0</v>
      </c>
      <c r="O115" t="n">
        <v>0</v>
      </c>
      <c r="P115" t="n">
        <v>0</v>
      </c>
      <c r="Q115" t="n">
        <v>0</v>
      </c>
      <c r="R115" t="n">
        <v>0</v>
      </c>
      <c r="S115" t="n">
        <v>0</v>
      </c>
      <c r="T115" t="n">
        <v>0</v>
      </c>
      <c r="U115">
        <f>IF(S115&lt;=0,0, IF( E115+I115 &gt;= MAX((S115/30)*V115, S115*1.2), 0, CEILING( (MAX((S115/30)*V115, S115*1.2) - (E115+I115)) / J115, 1) * J115))</f>
        <v/>
      </c>
      <c r="V115" t="n">
        <v>22</v>
      </c>
      <c r="W115">
        <f>U115/J115</f>
        <v/>
      </c>
    </row>
    <row r="116">
      <c r="A116" t="inlineStr">
        <is>
          <t>VINOS Y LICORES (MENOS DE 13 GL)</t>
        </is>
      </c>
      <c r="B116" t="n">
        <v>84</v>
      </c>
      <c r="C116" t="inlineStr">
        <is>
          <t>8414825337760</t>
        </is>
      </c>
      <c r="D116" t="inlineStr">
        <is>
          <t xml:space="preserve">VINO ROSADO MENCIA MARTIN CODAX 750 ML. </t>
        </is>
      </c>
      <c r="E116" t="n">
        <v>12</v>
      </c>
      <c r="F116" t="inlineStr">
        <is>
          <t>Automatico</t>
        </is>
      </c>
      <c r="G116" t="n">
        <v>0</v>
      </c>
      <c r="H116" t="n">
        <v>0</v>
      </c>
      <c r="I116" t="n">
        <v>0</v>
      </c>
      <c r="J116" t="n">
        <v>6</v>
      </c>
      <c r="K116" t="inlineStr">
        <is>
          <t>MARTIN CODAX</t>
        </is>
      </c>
      <c r="L116" t="n">
        <v>0</v>
      </c>
      <c r="M116" t="n">
        <v>0</v>
      </c>
      <c r="N116" t="n">
        <v>0</v>
      </c>
      <c r="O116" t="n">
        <v>0</v>
      </c>
      <c r="P116" t="n">
        <v>0</v>
      </c>
      <c r="Q116" t="n">
        <v>5</v>
      </c>
      <c r="R116" t="n">
        <v>0</v>
      </c>
      <c r="S116" t="n">
        <v>0</v>
      </c>
      <c r="T116" t="n">
        <v>2</v>
      </c>
      <c r="U116">
        <f>IF(S116&lt;=0,0, IF( E116+I116 &gt;= MAX((S116/30)*V116, S116*1.2), 0, CEILING( (MAX((S116/30)*V116, S116*1.2) - (E116+I116)) / J116, 1) * J116))</f>
        <v/>
      </c>
      <c r="V116" t="n">
        <v>36</v>
      </c>
      <c r="W116">
        <f>U116/J116</f>
        <v/>
      </c>
    </row>
    <row r="117">
      <c r="A117" t="inlineStr">
        <is>
          <t>VINOS Y LICORES (MENOS DE 13 GL)</t>
        </is>
      </c>
      <c r="B117" t="n">
        <v>84</v>
      </c>
      <c r="C117" t="inlineStr">
        <is>
          <t>616549146965</t>
        </is>
      </c>
      <c r="D117" t="inlineStr">
        <is>
          <t xml:space="preserve">VINO TINTO TEMPRANILLO/MERLOT ARZUAGA 750 ML. </t>
        </is>
      </c>
      <c r="E117" t="n">
        <v>16</v>
      </c>
      <c r="F117" t="inlineStr">
        <is>
          <t>Automatico</t>
        </is>
      </c>
      <c r="G117" t="n">
        <v>0</v>
      </c>
      <c r="H117" t="n">
        <v>0</v>
      </c>
      <c r="I117" t="n">
        <v>0</v>
      </c>
      <c r="J117" t="n">
        <v>6</v>
      </c>
      <c r="K117" t="inlineStr">
        <is>
          <t>ARZUAGA</t>
        </is>
      </c>
      <c r="L117" t="n">
        <v>0</v>
      </c>
      <c r="M117" t="n">
        <v>0</v>
      </c>
      <c r="N117" t="n">
        <v>0</v>
      </c>
      <c r="O117" t="n">
        <v>0</v>
      </c>
      <c r="P117" t="n">
        <v>0</v>
      </c>
      <c r="Q117" t="n">
        <v>2</v>
      </c>
      <c r="R117" t="n">
        <v>0</v>
      </c>
      <c r="S117" t="n">
        <v>0</v>
      </c>
      <c r="T117" t="n">
        <v>0</v>
      </c>
      <c r="U117">
        <f>IF(S117&lt;=0,0, IF( E117+I117 &gt;= MAX((S117/30)*V117, S117*1.2), 0, CEILING( (MAX((S117/30)*V117, S117*1.2) - (E117+I117)) / J117, 1) * J117))</f>
        <v/>
      </c>
      <c r="V117" t="n">
        <v>22</v>
      </c>
      <c r="W117">
        <f>U117/J117</f>
        <v/>
      </c>
    </row>
    <row r="118">
      <c r="A118" t="inlineStr">
        <is>
          <t>VINOS Y LICORES (MAS DE 20 GL)</t>
        </is>
      </c>
      <c r="B118" t="n">
        <v>13</v>
      </c>
      <c r="C118" t="inlineStr">
        <is>
          <t>635797137112</t>
        </is>
      </c>
      <c r="D118" t="inlineStr">
        <is>
          <t xml:space="preserve">TEQUILA BLANCO 100% AGAVE  HONOR 750 ML. </t>
        </is>
      </c>
      <c r="E118" t="n">
        <v>16</v>
      </c>
      <c r="F118" t="inlineStr">
        <is>
          <t>Automatico</t>
        </is>
      </c>
      <c r="G118" t="n">
        <v>0</v>
      </c>
      <c r="H118" t="n">
        <v>0</v>
      </c>
      <c r="I118" t="n">
        <v>0</v>
      </c>
      <c r="J118" t="n">
        <v>6</v>
      </c>
      <c r="K118" t="inlineStr">
        <is>
          <t>HONOR</t>
        </is>
      </c>
      <c r="L118" t="n">
        <v>0</v>
      </c>
      <c r="M118" t="n">
        <v>0</v>
      </c>
      <c r="N118" t="n">
        <v>0</v>
      </c>
      <c r="O118" t="n">
        <v>0</v>
      </c>
      <c r="P118" t="n">
        <v>0</v>
      </c>
      <c r="Q118" t="n">
        <v>3</v>
      </c>
      <c r="R118" t="n">
        <v>0</v>
      </c>
      <c r="S118" t="n">
        <v>0</v>
      </c>
      <c r="T118" t="n">
        <v>1</v>
      </c>
      <c r="U118">
        <f>IF(S118&lt;=0,0, IF( E118+I118 &gt;= MAX((S118/30)*V118, S118*1.2), 0, CEILING( (MAX((S118/30)*V118, S118*1.2) - (E118+I118)) / J118, 1) * J118))</f>
        <v/>
      </c>
      <c r="V118" t="n">
        <v>22</v>
      </c>
      <c r="W118">
        <f>U118/J118</f>
        <v/>
      </c>
    </row>
    <row r="119">
      <c r="A119" t="inlineStr">
        <is>
          <t>VINOS Y LICORES (MAS DE 20 GL)</t>
        </is>
      </c>
      <c r="B119" t="n">
        <v>13</v>
      </c>
      <c r="C119" t="inlineStr">
        <is>
          <t>5010314306861</t>
        </is>
      </c>
      <c r="D119" t="inlineStr">
        <is>
          <t xml:space="preserve">WHISKY SINGLE MALT ESCOCES 25 AÑOS GLENROTHES 700 ML. </t>
        </is>
      </c>
      <c r="E119" t="n">
        <v>18</v>
      </c>
      <c r="F119" t="inlineStr">
        <is>
          <t>Automatico</t>
        </is>
      </c>
      <c r="G119" t="n">
        <v>0</v>
      </c>
      <c r="H119" t="n">
        <v>0</v>
      </c>
      <c r="I119" t="n">
        <v>0</v>
      </c>
      <c r="J119" t="n">
        <v>4</v>
      </c>
      <c r="K119" t="inlineStr">
        <is>
          <t>GLENROTHES</t>
        </is>
      </c>
      <c r="L119" t="n">
        <v>0</v>
      </c>
      <c r="M119" t="n">
        <v>0</v>
      </c>
      <c r="N119" t="n">
        <v>0</v>
      </c>
      <c r="O119" t="n">
        <v>0</v>
      </c>
      <c r="P119" t="n">
        <v>0</v>
      </c>
      <c r="Q119" t="n">
        <v>0</v>
      </c>
      <c r="R119" t="n">
        <v>0</v>
      </c>
      <c r="S119" t="n">
        <v>0</v>
      </c>
      <c r="T119" t="n">
        <v>0</v>
      </c>
      <c r="U119">
        <f>IF(S119&lt;=0,0, IF( E119+I119 &gt;= MAX((S119/30)*V119, S119*1.2), 0, CEILING( (MAX((S119/30)*V119, S119*1.2) - (E119+I119)) / J119, 1) * J119))</f>
        <v/>
      </c>
      <c r="V119" t="n">
        <v>22</v>
      </c>
      <c r="W119">
        <f>U119/J119</f>
        <v/>
      </c>
    </row>
    <row r="120">
      <c r="A120" t="inlineStr">
        <is>
          <t>VINOS Y LICORES (DE 13.5 A 20 GL)</t>
        </is>
      </c>
      <c r="B120" t="n">
        <v>90</v>
      </c>
      <c r="C120" t="inlineStr">
        <is>
          <t>8437004717610</t>
        </is>
      </c>
      <c r="D120" t="inlineStr">
        <is>
          <t xml:space="preserve">VINO TINTO TEMPRANILLO SPES 750 ML. </t>
        </is>
      </c>
      <c r="E120" t="n">
        <v>19</v>
      </c>
      <c r="F120" t="inlineStr">
        <is>
          <t>Automatico</t>
        </is>
      </c>
      <c r="G120" t="n">
        <v>0</v>
      </c>
      <c r="H120" t="n">
        <v>0</v>
      </c>
      <c r="I120" t="n">
        <v>0</v>
      </c>
      <c r="J120" t="n">
        <v>6</v>
      </c>
      <c r="K120" t="inlineStr">
        <is>
          <t>SPES</t>
        </is>
      </c>
      <c r="L120" t="n">
        <v>0</v>
      </c>
      <c r="M120" t="n">
        <v>0</v>
      </c>
      <c r="N120" t="n">
        <v>0</v>
      </c>
      <c r="O120" t="n">
        <v>0</v>
      </c>
      <c r="P120" t="n">
        <v>0</v>
      </c>
      <c r="Q120" t="n">
        <v>1</v>
      </c>
      <c r="R120" t="n">
        <v>0</v>
      </c>
      <c r="S120" t="n">
        <v>0</v>
      </c>
      <c r="T120" t="n">
        <v>0</v>
      </c>
      <c r="U120">
        <f>IF(S120&lt;=0,0, IF( E120+I120 &gt;= MAX((S120/30)*V120, S120*1.2), 0, CEILING( (MAX((S120/30)*V120, S120*1.2) - (E120+I120)) / J120, 1) * J120))</f>
        <v/>
      </c>
      <c r="V120" t="n">
        <v>64</v>
      </c>
      <c r="W120">
        <f>U120/J120</f>
        <v/>
      </c>
    </row>
    <row r="121">
      <c r="A121" t="inlineStr">
        <is>
          <t>VINOS Y LICORES (MAS DE 20 GL)</t>
        </is>
      </c>
      <c r="B121" t="n">
        <v>13</v>
      </c>
      <c r="C121" t="inlineStr">
        <is>
          <t>736040530893</t>
        </is>
      </c>
      <c r="D121" t="inlineStr">
        <is>
          <t xml:space="preserve">GIFT PACK TEQUILA JOVEN REGULAR CASA DRAGONES 750 ML. </t>
        </is>
      </c>
      <c r="E121" t="n">
        <v>21</v>
      </c>
      <c r="F121" t="inlineStr">
        <is>
          <t>Automatico</t>
        </is>
      </c>
      <c r="G121" t="n">
        <v>0</v>
      </c>
      <c r="H121" t="n">
        <v>0</v>
      </c>
      <c r="I121" t="n">
        <v>0</v>
      </c>
      <c r="J121" t="n">
        <v>3</v>
      </c>
      <c r="K121" t="inlineStr">
        <is>
          <t>CASA DRAGONES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3</v>
      </c>
      <c r="R121" t="n">
        <v>0</v>
      </c>
      <c r="S121" t="n">
        <v>0</v>
      </c>
      <c r="T121" t="n">
        <v>2</v>
      </c>
      <c r="U121">
        <f>IF(S121&lt;=0,0, IF( E121+I121 &gt;= MAX((S121/30)*V121, S121*1.2), 0, CEILING( (MAX((S121/30)*V121, S121*1.2) - (E121+I121)) / J121, 1) * J121))</f>
        <v/>
      </c>
      <c r="V121" t="n">
        <v>22</v>
      </c>
      <c r="W121">
        <f>U121/J121</f>
        <v/>
      </c>
    </row>
    <row r="122">
      <c r="A122" t="inlineStr">
        <is>
          <t>VINOS Y LICORES (MAS DE 20 GL)</t>
        </is>
      </c>
      <c r="B122" t="n">
        <v>13</v>
      </c>
      <c r="C122" t="inlineStr">
        <is>
          <t>850005002031</t>
        </is>
      </c>
      <c r="D122" t="inlineStr">
        <is>
          <t xml:space="preserve">TEQUILA JOVEN 100% AGAVE PERSONALIZADO  CASA DRAGONES 750 ML. </t>
        </is>
      </c>
      <c r="E122" t="n">
        <v>24</v>
      </c>
      <c r="F122" t="inlineStr">
        <is>
          <t>Automatico</t>
        </is>
      </c>
      <c r="G122" t="n">
        <v>0</v>
      </c>
      <c r="H122" t="n">
        <v>0</v>
      </c>
      <c r="I122" t="n">
        <v>0</v>
      </c>
      <c r="J122" t="n">
        <v>3</v>
      </c>
      <c r="K122" t="inlineStr">
        <is>
          <t>CASA DRAGONES</t>
        </is>
      </c>
      <c r="L122" t="n">
        <v>0</v>
      </c>
      <c r="M122" t="n">
        <v>0</v>
      </c>
      <c r="N122" t="n">
        <v>0</v>
      </c>
      <c r="O122" t="n">
        <v>0</v>
      </c>
      <c r="P122" t="n">
        <v>0</v>
      </c>
      <c r="Q122" t="n">
        <v>1</v>
      </c>
      <c r="R122" t="n">
        <v>0</v>
      </c>
      <c r="S122" t="n">
        <v>0</v>
      </c>
      <c r="T122" t="n">
        <v>0</v>
      </c>
      <c r="U122">
        <f>IF(S122&lt;=0,0, IF( E122+I122 &gt;= MAX((S122/30)*V122, S122*1.2), 0, CEILING( (MAX((S122/30)*V122, S122*1.2) - (E122+I122)) / J122, 1) * J122))</f>
        <v/>
      </c>
      <c r="V122" t="n">
        <v>22</v>
      </c>
      <c r="W122">
        <f>U122/J122</f>
        <v/>
      </c>
    </row>
    <row r="123">
      <c r="A123" t="inlineStr">
        <is>
          <t>TABAQUERIA IEPS</t>
        </is>
      </c>
      <c r="B123" t="n">
        <v>302</v>
      </c>
      <c r="C123" t="inlineStr">
        <is>
          <t>70487152</t>
        </is>
      </c>
      <c r="D123" t="inlineStr">
        <is>
          <t xml:space="preserve">PURO CORONITAS EN CEDRO  ROMEO Y JULIETA 1 PZA </t>
        </is>
      </c>
      <c r="E123" t="n">
        <v>25</v>
      </c>
      <c r="F123" t="inlineStr">
        <is>
          <t>Automatico</t>
        </is>
      </c>
      <c r="G123" t="n">
        <v>0</v>
      </c>
      <c r="H123" t="n">
        <v>0</v>
      </c>
      <c r="I123" t="n">
        <v>0</v>
      </c>
      <c r="J123" t="n">
        <v>25</v>
      </c>
      <c r="K123" t="inlineStr">
        <is>
          <t>ROMEO Y JULIETA</t>
        </is>
      </c>
      <c r="L123" t="n">
        <v>0</v>
      </c>
      <c r="M123" t="n">
        <v>0</v>
      </c>
      <c r="N123" t="n">
        <v>0</v>
      </c>
      <c r="O123" t="n">
        <v>0</v>
      </c>
      <c r="P123" t="n">
        <v>0</v>
      </c>
      <c r="Q123" t="n">
        <v>5</v>
      </c>
      <c r="R123" t="n">
        <v>0</v>
      </c>
      <c r="S123" t="n">
        <v>0</v>
      </c>
      <c r="T123" t="n">
        <v>0</v>
      </c>
      <c r="U123">
        <f>IF(S123&lt;=0,0, IF( E123+I123 &gt;= MAX((S123/30)*V123, S123*1.2), 0, CEILING( (MAX((S123/30)*V123, S123*1.2) - (E123+I123)) / J123, 1) * J123))</f>
        <v/>
      </c>
      <c r="V123" t="n">
        <v>22</v>
      </c>
      <c r="W123">
        <f>U123/J123</f>
        <v/>
      </c>
    </row>
    <row r="124">
      <c r="A124" t="inlineStr">
        <is>
          <t>VINOS Y LICORES (MENOS DE 13 GL)</t>
        </is>
      </c>
      <c r="B124" t="n">
        <v>84</v>
      </c>
      <c r="C124" t="inlineStr">
        <is>
          <t>86003351868</t>
        </is>
      </c>
      <c r="D124" t="inlineStr">
        <is>
          <t xml:space="preserve">VINO BLANCO SAUVIGNON BLANC ROBERT MONDAVI 750 ML. </t>
        </is>
      </c>
      <c r="E124" t="n">
        <v>35</v>
      </c>
      <c r="F124" t="inlineStr">
        <is>
          <t>Automatico</t>
        </is>
      </c>
      <c r="G124" t="n">
        <v>0</v>
      </c>
      <c r="H124" t="n">
        <v>0</v>
      </c>
      <c r="I124" t="n">
        <v>0</v>
      </c>
      <c r="J124" t="n">
        <v>12</v>
      </c>
      <c r="K124" t="inlineStr">
        <is>
          <t>ROBERT MONDAVI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1</v>
      </c>
      <c r="R124" t="n">
        <v>0</v>
      </c>
      <c r="S124" t="n">
        <v>0</v>
      </c>
      <c r="T124" t="n">
        <v>0</v>
      </c>
      <c r="U124">
        <f>IF(S124&lt;=0,0, IF( E124+I124 &gt;= MAX((S124/30)*V124, S124*1.2), 0, CEILING( (MAX((S124/30)*V124, S124*1.2) - (E124+I124)) / J124, 1) * J124))</f>
        <v/>
      </c>
      <c r="V124" t="n">
        <v>22</v>
      </c>
      <c r="W124">
        <f>U124/J124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2025-12-31T14:07:31Z</dcterms:created>
  <dcterms:modified xsi:type="dcterms:W3CDTF">2025-12-31T14:07:31Z</dcterms:modified>
</cp:coreProperties>
</file>